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atevik\Downloads\"/>
    </mc:Choice>
  </mc:AlternateContent>
  <bookViews>
    <workbookView xWindow="0" yWindow="0" windowWidth="28800" windowHeight="13500" tabRatio="845"/>
  </bookViews>
  <sheets>
    <sheet name="Հավելված N 7" sheetId="54" r:id="rId1"/>
  </sheets>
  <definedNames>
    <definedName name="a">#REF!</definedName>
    <definedName name="AgencyCode" localSheetId="0">#REF!</definedName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Հավելված">#REF!</definedName>
    <definedName name="Հավելված10">#REF!</definedName>
    <definedName name="Հավելված11">#REF!</definedName>
    <definedName name="Հավելված20">#REF!</definedName>
    <definedName name="Հավելված9">#REF!</definedName>
    <definedName name="Մաս">#REF!</definedName>
    <definedName name="շախմատիս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54" l="1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J107" i="54"/>
  <c r="J108" i="54"/>
  <c r="J109" i="54"/>
  <c r="J110" i="54"/>
  <c r="J111" i="54"/>
  <c r="J112" i="54"/>
  <c r="J113" i="54"/>
  <c r="J114" i="54"/>
  <c r="J115" i="54"/>
  <c r="J116" i="54"/>
  <c r="J117" i="54"/>
  <c r="J118" i="54"/>
  <c r="J119" i="54"/>
  <c r="J120" i="54"/>
  <c r="J121" i="54"/>
  <c r="J122" i="54"/>
  <c r="J123" i="54"/>
  <c r="J124" i="54"/>
  <c r="J125" i="54"/>
  <c r="J126" i="54"/>
  <c r="J127" i="54"/>
  <c r="J128" i="54"/>
  <c r="J129" i="54"/>
  <c r="J130" i="54"/>
  <c r="J131" i="54"/>
  <c r="J132" i="54"/>
  <c r="J133" i="54"/>
  <c r="J134" i="54"/>
  <c r="J135" i="54"/>
  <c r="J136" i="54"/>
  <c r="J137" i="54"/>
  <c r="J17" i="54"/>
  <c r="I75" i="54" l="1"/>
  <c r="I77" i="54"/>
  <c r="I122" i="54" l="1"/>
  <c r="I131" i="54" l="1"/>
  <c r="I126" i="54"/>
  <c r="I124" i="54"/>
  <c r="I119" i="54"/>
  <c r="I118" i="54"/>
  <c r="I137" i="54"/>
  <c r="I136" i="54"/>
  <c r="I135" i="54"/>
  <c r="I134" i="54"/>
  <c r="I133" i="54"/>
  <c r="I132" i="54"/>
  <c r="I130" i="54"/>
  <c r="I129" i="54"/>
  <c r="I128" i="54"/>
  <c r="I127" i="54"/>
  <c r="I125" i="54"/>
  <c r="I123" i="54"/>
  <c r="I121" i="54"/>
  <c r="I120" i="54"/>
  <c r="I116" i="54"/>
  <c r="I114" i="54"/>
  <c r="I113" i="54"/>
  <c r="I107" i="54"/>
  <c r="I101" i="54"/>
  <c r="I99" i="54"/>
  <c r="I98" i="54"/>
  <c r="I97" i="54"/>
  <c r="I94" i="54"/>
  <c r="I93" i="54"/>
  <c r="I92" i="54"/>
  <c r="I89" i="54"/>
  <c r="I90" i="54"/>
  <c r="I91" i="54"/>
  <c r="I95" i="54"/>
  <c r="I96" i="54"/>
  <c r="I100" i="54"/>
  <c r="I102" i="54"/>
  <c r="I103" i="54"/>
  <c r="I104" i="54"/>
  <c r="I105" i="54"/>
  <c r="I106" i="54"/>
  <c r="I108" i="54"/>
  <c r="I109" i="54"/>
  <c r="I110" i="54"/>
  <c r="I111" i="54"/>
  <c r="I112" i="54"/>
  <c r="I115" i="54"/>
  <c r="I117" i="54"/>
  <c r="I88" i="54"/>
  <c r="I87" i="54"/>
  <c r="I84" i="54"/>
  <c r="I83" i="54"/>
  <c r="I81" i="54"/>
  <c r="I79" i="54"/>
  <c r="I76" i="54"/>
  <c r="I72" i="54"/>
  <c r="I64" i="54"/>
  <c r="I63" i="54"/>
  <c r="I62" i="54"/>
  <c r="I59" i="54"/>
  <c r="I58" i="54"/>
  <c r="I57" i="54"/>
  <c r="I53" i="54"/>
  <c r="I54" i="54"/>
  <c r="I55" i="54"/>
  <c r="I56" i="54"/>
  <c r="I60" i="54"/>
  <c r="I61" i="54"/>
  <c r="I65" i="54"/>
  <c r="I66" i="54"/>
  <c r="I67" i="54"/>
  <c r="I68" i="54"/>
  <c r="I69" i="54"/>
  <c r="I70" i="54"/>
  <c r="I71" i="54"/>
  <c r="I73" i="54"/>
  <c r="I74" i="54"/>
  <c r="I78" i="54"/>
  <c r="I80" i="54"/>
  <c r="I82" i="54"/>
  <c r="I85" i="54"/>
  <c r="I86" i="54"/>
  <c r="I52" i="54"/>
  <c r="I51" i="54"/>
  <c r="I50" i="54"/>
  <c r="I49" i="54"/>
  <c r="I48" i="54"/>
  <c r="I47" i="54"/>
  <c r="I45" i="54"/>
  <c r="I44" i="54"/>
  <c r="I43" i="54"/>
  <c r="I42" i="54"/>
  <c r="I41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6" i="54"/>
  <c r="I24" i="54"/>
  <c r="I22" i="54"/>
  <c r="I21" i="54"/>
  <c r="I19" i="54"/>
  <c r="I20" i="54"/>
  <c r="I23" i="54"/>
  <c r="I25" i="54"/>
  <c r="I27" i="54"/>
  <c r="I28" i="54"/>
  <c r="I46" i="54"/>
  <c r="I18" i="54"/>
  <c r="I17" i="54"/>
  <c r="I16" i="54" l="1"/>
  <c r="I15" i="54" l="1"/>
  <c r="I14" i="54" s="1"/>
  <c r="I13" i="54" s="1"/>
</calcChain>
</file>

<file path=xl/sharedStrings.xml><?xml version="1.0" encoding="utf-8"?>
<sst xmlns="http://schemas.openxmlformats.org/spreadsheetml/2006/main" count="384" uniqueCount="83">
  <si>
    <t>______________ ի    ___Ն որոշման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</si>
  <si>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</si>
  <si>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</si>
  <si>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</si>
  <si>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</si>
  <si>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</si>
  <si>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</si>
  <si>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 (հազար դրամ)</t>
  </si>
  <si>
    <t>ԳՀ</t>
  </si>
  <si>
    <t xml:space="preserve">ՀՀ կառավարության  2024 թվականի </t>
  </si>
  <si>
    <t>Բաժին N 09</t>
  </si>
  <si>
    <t>Դաս N 01</t>
  </si>
  <si>
    <t xml:space="preserve"> Հիմնական ընդհանուր կրթություն</t>
  </si>
  <si>
    <t>Ցուցանիշների փոփոխությունը (ավելացումները նշված են դրական նշանով)</t>
  </si>
  <si>
    <t>Խումբ N 02</t>
  </si>
  <si>
    <t>Հավելված N 7</t>
  </si>
  <si>
    <t xml:space="preserve"> ՄԱՍ I.  ԱՊՐԱՆՔՆԵՐ</t>
  </si>
  <si>
    <t xml:space="preserve"> զգեստապահարաններ</t>
  </si>
  <si>
    <t>ԷԱՃ</t>
  </si>
  <si>
    <t xml:space="preserve"> նստարաններ</t>
  </si>
  <si>
    <t>հատ</t>
  </si>
  <si>
    <t xml:space="preserve"> աթոռներ</t>
  </si>
  <si>
    <t xml:space="preserve"> սեղաններ</t>
  </si>
  <si>
    <t xml:space="preserve"> գրասեղաններ</t>
  </si>
  <si>
    <t xml:space="preserve"> գրապահարաններ</t>
  </si>
  <si>
    <t xml:space="preserve"> գրատախտակներ</t>
  </si>
  <si>
    <t xml:space="preserve"> դարակներով պահարաններ</t>
  </si>
  <si>
    <t xml:space="preserve"> մանկական մահճակալներ</t>
  </si>
  <si>
    <t xml:space="preserve"> զուգարանի թղթի բռնակ</t>
  </si>
  <si>
    <t xml:space="preserve"> սպասքի չորանոցներ</t>
  </si>
  <si>
    <t xml:space="preserve"> փաստաթղթերի պահման պահարաններ</t>
  </si>
  <si>
    <t xml:space="preserve"> բազկաթոռ` ղեկավարի</t>
  </si>
  <si>
    <t xml:space="preserve"> սեղան` ղեկավարի</t>
  </si>
  <si>
    <t xml:space="preserve"> օդորակիչ</t>
  </si>
  <si>
    <t xml:space="preserve"> դաշնամուրներ</t>
  </si>
  <si>
    <t xml:space="preserve"> մարմնամարզական պատ</t>
  </si>
  <si>
    <t xml:space="preserve"> մարմնամարզական նստարան</t>
  </si>
  <si>
    <t xml:space="preserve"> մարմնամարզական ներքնակներ</t>
  </si>
  <si>
    <t xml:space="preserve"> մարմնամարզական օղակներ</t>
  </si>
  <si>
    <t xml:space="preserve"> մարմնամարզական գնդակ</t>
  </si>
  <si>
    <t xml:space="preserve"> բուլավա</t>
  </si>
  <si>
    <t xml:space="preserve"> ձայներիզների նվագարկիչներ</t>
  </si>
  <si>
    <t xml:space="preserve"> գազօջախի սալիկներ</t>
  </si>
  <si>
    <t xml:space="preserve"> օդափոխման սարքավորումներ</t>
  </si>
  <si>
    <t xml:space="preserve"> կենցաղային սառնարաններ</t>
  </si>
  <si>
    <t xml:space="preserve"> խոհանոցային սարքեր</t>
  </si>
  <si>
    <t xml:space="preserve"> մսաղաց</t>
  </si>
  <si>
    <t xml:space="preserve"> սպասք լվացող սարքեր</t>
  </si>
  <si>
    <t xml:space="preserve"> փոքր կաթսաներ</t>
  </si>
  <si>
    <t xml:space="preserve"> կաթսա մետաղական</t>
  </si>
  <si>
    <t xml:space="preserve"> սննդի տարաներ</t>
  </si>
  <si>
    <t xml:space="preserve"> թաս մետաղական</t>
  </si>
  <si>
    <t xml:space="preserve"> շերեփ</t>
  </si>
  <si>
    <t xml:space="preserve"> գդալներ</t>
  </si>
  <si>
    <t xml:space="preserve"> խոհանոցային դանակներ</t>
  </si>
  <si>
    <t xml:space="preserve"> բաժակներ</t>
  </si>
  <si>
    <t xml:space="preserve"> ջերմաչափեր</t>
  </si>
  <si>
    <t xml:space="preserve"> դույլ պլաստմասե</t>
  </si>
  <si>
    <t xml:space="preserve"> աղբարկղ, պլաստմասե</t>
  </si>
  <si>
    <t xml:space="preserve"> հատակ մաքրելու ձող, պլաստմասե, փայտյա</t>
  </si>
  <si>
    <t xml:space="preserve"> կշեռքներ</t>
  </si>
  <si>
    <t xml:space="preserve"> տեսակավորման դարակաշարեր</t>
  </si>
  <si>
    <t xml:space="preserve"> սառցարաններ</t>
  </si>
  <si>
    <t xml:space="preserve"> փոշեկուլ</t>
  </si>
  <si>
    <t xml:space="preserve"> բժշկական կահույք</t>
  </si>
  <si>
    <t xml:space="preserve"> էլեկտրոնային կշեռքներ և պարագաներ</t>
  </si>
  <si>
    <t xml:space="preserve"> բժշկական այլ գործիքներ և պարագաներ</t>
  </si>
  <si>
    <t xml:space="preserve"> դյուրակիր սառնարաններ</t>
  </si>
  <si>
    <t xml:space="preserve"> լվացքի մեքենաներ</t>
  </si>
  <si>
    <t xml:space="preserve"> հագուստի չորանոցներ</t>
  </si>
  <si>
    <t xml:space="preserve"> սեղան` արդուկի, մետաղյա կարկասով</t>
  </si>
  <si>
    <t xml:space="preserve"> համակարգիչ ամբողջը մեկում</t>
  </si>
  <si>
    <t xml:space="preserve"> անխափան սնուցման աղբյուրներ</t>
  </si>
  <si>
    <t xml:space="preserve"> տպիչ սարք, բազմաֆունկցիոնալ, A4, 35 էջ/րոպե արագության</t>
  </si>
  <si>
    <t xml:space="preserve"> ցանցային բաժանարար</t>
  </si>
  <si>
    <t xml:space="preserve"> դյուրակիր համակարգիչներ</t>
  </si>
  <si>
    <t xml:space="preserve"> պրոյեկտորներ</t>
  </si>
  <si>
    <t>1236-32006</t>
  </si>
  <si>
    <t xml:space="preserve"> Հանրակրթական դպրոցների, մանկապարտեզների և կրթահամալիրների գույքով և տեխնիկայով ապահովում</t>
  </si>
  <si>
    <t xml:space="preserve"> բժշկական թախտեր</t>
  </si>
  <si>
    <t>ՀՀ Արագածոտնի մարզպետի աշխատակազմ</t>
  </si>
  <si>
    <t xml:space="preserve">ՀԱՅԱՍՏԱՆԻ ՀԱՆՐԱՊԵՏՈՒԹՅԱՆ ԿԱՌԱՎԱՐՈՒԹՅԱՆ 2023 ԹՎԱԿԱՆԻ ԴԵԿՏԵՄԲԵՐԻ 28-Ի N 2323-Ն N 10 ՀԱՎԵԼՎԱԾՈՒՄ ԿԱՏԱՐՎՈՂ ԼՐԱՑՈՒՄՆԵՐԸ
</t>
  </si>
  <si>
    <t>Միավորի գին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</si>
</sst>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_-* #,##0.00\ _₽_-;\-* #,##0.00\ _₽_-;_-* &quot;-&quot;??\ _₽_-;_-@_-"/>
    <numFmt numFmtId="166" formatCode="##,##0.0;\(##,##0.0\);\-"/>
    <numFmt numFmtId="167" formatCode="_(* #,##0.0_);_(* \(#,##0.0\);_(* &quot;-&quot;??_);_(@_)"/>
    <numFmt numFmtId="170" formatCode="#,##0.0_);\(#,##0.0\)"/>
    <numFmt numFmtId="171" formatCode="_-* #,##0.00_р_._-;\-* #,##0.00_р_._-;_-* &quot;-&quot;??_р_._-;_-@_-"/>
    <numFmt numFmtId="172" formatCode="General_)"/>
    <numFmt numFmtId="173" formatCode="_-* #,##0.0\ _р_._-;\-* #,##0.0\ _р_._-;_-* &quot;-&quot;?\ _р_._-;_-@_-"/>
    <numFmt numFmtId="174" formatCode="_-* #,##0.00\ _р_._-;\-* #,##0.00\ _р_._-;_-* &quot;-&quot;??\ _р_._-;_-@_-"/>
    <numFmt numFmtId="175" formatCode="0_);\(0\)"/>
    <numFmt numFmtId="179" formatCode="0.000"/>
  </numFmts>
  <fonts count="8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>
      <alignment horizontal="left" vertical="top" wrapText="1"/>
    </xf>
    <xf numFmtId="0" fontId="13" fillId="0" borderId="0"/>
    <xf numFmtId="166" fontId="14" fillId="0" borderId="0" applyFill="0" applyBorder="0" applyProtection="0">
      <alignment horizontal="right" vertical="top"/>
    </xf>
    <xf numFmtId="164" fontId="13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164" fontId="15" fillId="0" borderId="0" applyFont="0" applyFill="0" applyBorder="0" applyAlignment="0" applyProtection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4" applyNumberFormat="0" applyAlignment="0" applyProtection="0"/>
    <xf numFmtId="0" fontId="25" fillId="7" borderId="5" applyNumberFormat="0" applyAlignment="0" applyProtection="0"/>
    <xf numFmtId="0" fontId="26" fillId="7" borderId="4" applyNumberFormat="0" applyAlignment="0" applyProtection="0"/>
    <xf numFmtId="0" fontId="27" fillId="0" borderId="6" applyNumberFormat="0" applyFill="0" applyAlignment="0" applyProtection="0"/>
    <xf numFmtId="0" fontId="28" fillId="8" borderId="7" applyNumberFormat="0" applyAlignment="0" applyProtection="0"/>
    <xf numFmtId="0" fontId="29" fillId="0" borderId="0" applyNumberFormat="0" applyFill="0" applyBorder="0" applyAlignment="0" applyProtection="0"/>
    <xf numFmtId="0" fontId="13" fillId="9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8" fillId="9" borderId="8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" applyNumberFormat="0" applyFill="0" applyAlignment="0" applyProtection="0"/>
    <xf numFmtId="0" fontId="34" fillId="25" borderId="0" applyNumberFormat="0" applyBorder="0" applyAlignment="0" applyProtection="0"/>
    <xf numFmtId="0" fontId="42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44" fillId="0" borderId="6" applyNumberFormat="0" applyFill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36" fillId="7" borderId="4" applyNumberFormat="0" applyAlignment="0" applyProtection="0"/>
    <xf numFmtId="0" fontId="39" fillId="3" borderId="0" applyNumberFormat="0" applyBorder="0" applyAlignment="0" applyProtection="0"/>
    <xf numFmtId="0" fontId="46" fillId="7" borderId="5" applyNumberFormat="0" applyAlignment="0" applyProtection="0"/>
    <xf numFmtId="0" fontId="43" fillId="6" borderId="4" applyNumberFormat="0" applyAlignment="0" applyProtection="0"/>
    <xf numFmtId="0" fontId="41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7" applyNumberFormat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48" fillId="0" borderId="9" applyNumberFormat="0" applyFill="0" applyAlignment="0" applyProtection="0"/>
    <xf numFmtId="0" fontId="34" fillId="18" borderId="0" applyNumberFormat="0" applyBorder="0" applyAlignment="0" applyProtection="0"/>
    <xf numFmtId="0" fontId="13" fillId="27" borderId="0" applyNumberFormat="0" applyBorder="0" applyAlignment="0" applyProtection="0"/>
    <xf numFmtId="0" fontId="35" fillId="4" borderId="0" applyNumberFormat="0" applyBorder="0" applyAlignment="0" applyProtection="0"/>
    <xf numFmtId="0" fontId="13" fillId="12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1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10" applyNumberFormat="0" applyAlignment="0" applyProtection="0"/>
    <xf numFmtId="0" fontId="56" fillId="53" borderId="11" applyNumberFormat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10" applyNumberFormat="0" applyAlignment="0" applyProtection="0"/>
    <xf numFmtId="0" fontId="63" fillId="0" borderId="15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7" fillId="0" borderId="0"/>
    <xf numFmtId="0" fontId="11" fillId="0" borderId="0"/>
    <xf numFmtId="0" fontId="11" fillId="0" borderId="0"/>
    <xf numFmtId="0" fontId="15" fillId="55" borderId="16" applyNumberFormat="0" applyFont="0" applyAlignment="0" applyProtection="0"/>
    <xf numFmtId="0" fontId="65" fillId="52" borderId="17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1" fillId="0" borderId="0"/>
    <xf numFmtId="0" fontId="7" fillId="0" borderId="0"/>
    <xf numFmtId="0" fontId="14" fillId="0" borderId="0">
      <alignment horizontal="left" vertical="top" wrapText="1"/>
    </xf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7" fillId="0" borderId="0"/>
    <xf numFmtId="165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1" fillId="0" borderId="0" applyFont="0" applyFill="0" applyBorder="0" applyAlignment="0" applyProtection="0"/>
    <xf numFmtId="38" fontId="73" fillId="0" borderId="0"/>
    <xf numFmtId="38" fontId="74" fillId="0" borderId="0"/>
    <xf numFmtId="38" fontId="75" fillId="0" borderId="0"/>
    <xf numFmtId="38" fontId="76" fillId="0" borderId="0"/>
    <xf numFmtId="0" fontId="77" fillId="0" borderId="0"/>
    <xf numFmtId="0" fontId="77" fillId="0" borderId="0"/>
    <xf numFmtId="0" fontId="78" fillId="0" borderId="0"/>
    <xf numFmtId="0" fontId="5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79" fillId="0" borderId="0"/>
    <xf numFmtId="0" fontId="11" fillId="0" borderId="0"/>
    <xf numFmtId="0" fontId="13" fillId="0" borderId="0"/>
    <xf numFmtId="0" fontId="11" fillId="0" borderId="0"/>
    <xf numFmtId="0" fontId="15" fillId="0" borderId="0"/>
    <xf numFmtId="0" fontId="11" fillId="0" borderId="0"/>
    <xf numFmtId="0" fontId="17" fillId="0" borderId="0"/>
    <xf numFmtId="0" fontId="51" fillId="0" borderId="0"/>
    <xf numFmtId="0" fontId="79" fillId="0" borderId="0"/>
    <xf numFmtId="0" fontId="50" fillId="55" borderId="20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2" fontId="80" fillId="0" borderId="21">
      <protection locked="0"/>
    </xf>
    <xf numFmtId="172" fontId="81" fillId="56" borderId="21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2" fillId="0" borderId="0"/>
    <xf numFmtId="164" fontId="13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55" fillId="5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62" fillId="42" borderId="10" applyNumberForma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15" fillId="55" borderId="16" applyNumberFormat="0" applyFon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5" fillId="52" borderId="17" applyNumberFormat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26" fillId="7" borderId="4" applyNumberFormat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1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1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horizontal="left" vertical="top" wrapText="1"/>
    </xf>
    <xf numFmtId="0" fontId="13" fillId="0" borderId="0"/>
    <xf numFmtId="0" fontId="13" fillId="0" borderId="0"/>
    <xf numFmtId="0" fontId="13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13" fillId="9" borderId="8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>
      <alignment horizontal="left" vertical="top" wrapText="1"/>
    </xf>
    <xf numFmtId="0" fontId="83" fillId="0" borderId="0"/>
    <xf numFmtId="164" fontId="83" fillId="0" borderId="0" applyFont="0" applyFill="0" applyBorder="0" applyAlignment="0" applyProtection="0"/>
    <xf numFmtId="174" fontId="82" fillId="0" borderId="0" applyFont="0" applyFill="0" applyBorder="0" applyAlignment="0" applyProtection="0"/>
    <xf numFmtId="0" fontId="13" fillId="0" borderId="0"/>
    <xf numFmtId="9" fontId="8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72" fillId="2" borderId="0" xfId="0" applyFont="1" applyFill="1" applyAlignment="1">
      <alignment vertical="center"/>
    </xf>
    <xf numFmtId="0" fontId="72" fillId="2" borderId="0" xfId="299" applyFont="1" applyFill="1"/>
    <xf numFmtId="0" fontId="72" fillId="2" borderId="0" xfId="1734" applyFont="1" applyFill="1"/>
    <xf numFmtId="0" fontId="72" fillId="2" borderId="0" xfId="1734" applyFont="1" applyFill="1" applyAlignment="1">
      <alignment vertical="center"/>
    </xf>
    <xf numFmtId="0" fontId="72" fillId="2" borderId="0" xfId="1734" applyFont="1" applyFill="1" applyAlignment="1">
      <alignment horizontal="center" vertical="center"/>
    </xf>
    <xf numFmtId="0" fontId="16" fillId="2" borderId="0" xfId="1734" applyFont="1" applyFill="1" applyBorder="1" applyAlignment="1">
      <alignment horizontal="center" vertical="center" wrapText="1"/>
    </xf>
    <xf numFmtId="0" fontId="72" fillId="2" borderId="22" xfId="1736" applyFont="1" applyFill="1" applyBorder="1" applyAlignment="1">
      <alignment horizontal="center" vertical="center"/>
    </xf>
    <xf numFmtId="0" fontId="72" fillId="2" borderId="22" xfId="1735" applyFont="1" applyFill="1" applyBorder="1" applyAlignment="1">
      <alignment horizontal="center"/>
    </xf>
    <xf numFmtId="173" fontId="72" fillId="2" borderId="0" xfId="299" applyNumberFormat="1" applyFont="1" applyFill="1"/>
    <xf numFmtId="0" fontId="72" fillId="2" borderId="0" xfId="299" applyFont="1" applyFill="1" applyAlignment="1">
      <alignment vertical="center"/>
    </xf>
    <xf numFmtId="0" fontId="72" fillId="2" borderId="0" xfId="299" applyFont="1" applyFill="1" applyAlignment="1">
      <alignment horizontal="center" vertical="center"/>
    </xf>
    <xf numFmtId="0" fontId="72" fillId="2" borderId="0" xfId="0" applyFont="1" applyFill="1" applyAlignment="1">
      <alignment horizontal="left" vertical="center" wrapText="1"/>
    </xf>
    <xf numFmtId="0" fontId="72" fillId="57" borderId="26" xfId="0" applyFont="1" applyFill="1" applyBorder="1" applyAlignment="1">
      <alignment wrapText="1"/>
    </xf>
    <xf numFmtId="0" fontId="72" fillId="2" borderId="0" xfId="1734" applyFont="1" applyFill="1" applyAlignment="1">
      <alignment horizontal="right" vertical="center"/>
    </xf>
    <xf numFmtId="0" fontId="72" fillId="2" borderId="22" xfId="1735" applyFont="1" applyFill="1" applyBorder="1" applyAlignment="1">
      <alignment horizontal="center" vertical="center" wrapText="1"/>
    </xf>
    <xf numFmtId="167" fontId="16" fillId="58" borderId="22" xfId="7" applyNumberFormat="1" applyFont="1" applyFill="1" applyBorder="1" applyAlignment="1">
      <alignment vertical="top" wrapText="1"/>
    </xf>
    <xf numFmtId="167" fontId="72" fillId="57" borderId="19" xfId="0" applyNumberFormat="1" applyFont="1" applyFill="1" applyBorder="1" applyAlignment="1">
      <alignment horizontal="right" vertical="center" wrapText="1"/>
    </xf>
    <xf numFmtId="170" fontId="72" fillId="2" borderId="26" xfId="0" applyNumberFormat="1" applyFont="1" applyFill="1" applyBorder="1" applyAlignment="1">
      <alignment horizontal="right" vertical="center" wrapText="1"/>
    </xf>
    <xf numFmtId="170" fontId="72" fillId="0" borderId="26" xfId="0" applyNumberFormat="1" applyFont="1" applyFill="1" applyBorder="1" applyAlignment="1">
      <alignment horizontal="right" vertical="center" wrapText="1"/>
    </xf>
    <xf numFmtId="0" fontId="72" fillId="2" borderId="0" xfId="0" applyFont="1" applyFill="1" applyBorder="1" applyAlignment="1">
      <alignment vertical="center"/>
    </xf>
    <xf numFmtId="170" fontId="72" fillId="2" borderId="0" xfId="0" applyNumberFormat="1" applyFont="1" applyFill="1" applyBorder="1" applyAlignment="1">
      <alignment horizontal="right" vertical="center" wrapText="1"/>
    </xf>
    <xf numFmtId="0" fontId="72" fillId="2" borderId="26" xfId="0" applyFont="1" applyFill="1" applyBorder="1" applyAlignment="1">
      <alignment vertical="center"/>
    </xf>
    <xf numFmtId="175" fontId="72" fillId="0" borderId="26" xfId="0" applyNumberFormat="1" applyFont="1" applyFill="1" applyBorder="1" applyAlignment="1">
      <alignment horizontal="center" vertical="center"/>
    </xf>
    <xf numFmtId="0" fontId="72" fillId="2" borderId="26" xfId="0" applyFont="1" applyFill="1" applyBorder="1" applyAlignment="1">
      <alignment horizontal="center" vertical="center" wrapText="1"/>
    </xf>
    <xf numFmtId="0" fontId="72" fillId="2" borderId="26" xfId="0" applyFont="1" applyFill="1" applyBorder="1" applyAlignment="1">
      <alignment horizontal="left" vertical="center" wrapText="1"/>
    </xf>
    <xf numFmtId="0" fontId="72" fillId="2" borderId="22" xfId="0" applyFont="1" applyFill="1" applyBorder="1" applyAlignment="1">
      <alignment horizontal="left" vertical="center" wrapText="1"/>
    </xf>
    <xf numFmtId="0" fontId="72" fillId="2" borderId="26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left" vertical="center" wrapText="1"/>
    </xf>
    <xf numFmtId="0" fontId="72" fillId="0" borderId="26" xfId="0" applyFont="1" applyFill="1" applyBorder="1" applyAlignment="1">
      <alignment horizontal="center" vertical="center" wrapText="1"/>
    </xf>
    <xf numFmtId="167" fontId="72" fillId="0" borderId="0" xfId="0" applyNumberFormat="1" applyFont="1" applyFill="1"/>
    <xf numFmtId="0" fontId="72" fillId="0" borderId="0" xfId="0" applyFont="1" applyFill="1"/>
    <xf numFmtId="0" fontId="72" fillId="0" borderId="26" xfId="0" applyFont="1" applyFill="1" applyBorder="1" applyAlignment="1">
      <alignment vertical="top" wrapText="1"/>
    </xf>
    <xf numFmtId="170" fontId="72" fillId="0" borderId="25" xfId="0" applyNumberFormat="1" applyFont="1" applyFill="1" applyBorder="1" applyAlignment="1">
      <alignment horizontal="right" vertical="top" wrapText="1"/>
    </xf>
    <xf numFmtId="0" fontId="72" fillId="0" borderId="0" xfId="0" applyFont="1" applyFill="1" applyAlignment="1">
      <alignment vertical="top"/>
    </xf>
    <xf numFmtId="0" fontId="72" fillId="2" borderId="23" xfId="1735" applyFont="1" applyFill="1" applyBorder="1" applyAlignment="1">
      <alignment horizontal="center" wrapText="1"/>
    </xf>
    <xf numFmtId="0" fontId="72" fillId="2" borderId="24" xfId="1735" applyFont="1" applyFill="1" applyBorder="1" applyAlignment="1">
      <alignment horizontal="center" wrapText="1"/>
    </xf>
    <xf numFmtId="0" fontId="72" fillId="2" borderId="25" xfId="1735" applyFont="1" applyFill="1" applyBorder="1" applyAlignment="1">
      <alignment horizontal="center" wrapText="1"/>
    </xf>
    <xf numFmtId="0" fontId="72" fillId="2" borderId="26" xfId="0" applyFont="1" applyFill="1" applyBorder="1" applyAlignment="1">
      <alignment horizontal="center" vertical="center" wrapText="1"/>
    </xf>
    <xf numFmtId="0" fontId="72" fillId="2" borderId="26" xfId="0" applyFont="1" applyFill="1" applyBorder="1" applyAlignment="1">
      <alignment horizontal="left" vertical="center" wrapText="1"/>
    </xf>
    <xf numFmtId="0" fontId="72" fillId="57" borderId="27" xfId="0" applyFont="1" applyFill="1" applyBorder="1" applyAlignment="1">
      <alignment horizontal="left" vertical="center" wrapText="1"/>
    </xf>
    <xf numFmtId="0" fontId="72" fillId="57" borderId="28" xfId="0" applyFont="1" applyFill="1" applyBorder="1" applyAlignment="1">
      <alignment horizontal="left" vertical="center" wrapText="1"/>
    </xf>
    <xf numFmtId="0" fontId="72" fillId="57" borderId="19" xfId="0" applyFont="1" applyFill="1" applyBorder="1" applyAlignment="1">
      <alignment horizontal="left" vertical="center" wrapText="1"/>
    </xf>
    <xf numFmtId="0" fontId="16" fillId="58" borderId="23" xfId="0" applyFont="1" applyFill="1" applyBorder="1" applyAlignment="1">
      <alignment vertical="top" wrapText="1"/>
    </xf>
    <xf numFmtId="0" fontId="16" fillId="58" borderId="24" xfId="0" applyFont="1" applyFill="1" applyBorder="1" applyAlignment="1">
      <alignment vertical="top" wrapText="1"/>
    </xf>
    <xf numFmtId="0" fontId="16" fillId="58" borderId="25" xfId="0" applyFont="1" applyFill="1" applyBorder="1" applyAlignment="1">
      <alignment vertical="top" wrapText="1"/>
    </xf>
    <xf numFmtId="0" fontId="72" fillId="0" borderId="26" xfId="0" applyFont="1" applyFill="1" applyBorder="1" applyAlignment="1">
      <alignment horizontal="left" vertical="top" wrapText="1"/>
    </xf>
    <xf numFmtId="0" fontId="72" fillId="2" borderId="0" xfId="1734" applyFont="1" applyFill="1" applyAlignment="1">
      <alignment horizontal="right" vertical="top"/>
    </xf>
    <xf numFmtId="0" fontId="72" fillId="2" borderId="0" xfId="1734" applyFont="1" applyFill="1" applyAlignment="1">
      <alignment horizontal="right" vertical="center"/>
    </xf>
    <xf numFmtId="0" fontId="16" fillId="0" borderId="22" xfId="1734" applyFont="1" applyFill="1" applyBorder="1" applyAlignment="1">
      <alignment horizontal="center" vertical="center" wrapText="1"/>
    </xf>
    <xf numFmtId="0" fontId="72" fillId="2" borderId="22" xfId="1735" applyFont="1" applyFill="1" applyBorder="1" applyAlignment="1">
      <alignment horizontal="center" vertical="center" wrapText="1"/>
    </xf>
    <xf numFmtId="0" fontId="72" fillId="0" borderId="22" xfId="8" applyFont="1" applyFill="1" applyBorder="1" applyAlignment="1">
      <alignment horizontal="center" vertical="center" wrapText="1"/>
    </xf>
    <xf numFmtId="0" fontId="72" fillId="2" borderId="0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left" vertical="center" wrapText="1"/>
    </xf>
    <xf numFmtId="179" fontId="72" fillId="2" borderId="26" xfId="0" applyNumberFormat="1" applyFont="1" applyFill="1" applyBorder="1" applyAlignment="1">
      <alignment horizontal="right" vertical="center" wrapText="1"/>
    </xf>
    <xf numFmtId="0" fontId="72" fillId="0" borderId="26" xfId="0" applyFont="1" applyFill="1" applyBorder="1" applyAlignment="1">
      <alignment vertical="top"/>
    </xf>
    <xf numFmtId="0" fontId="72" fillId="57" borderId="0" xfId="1734" applyFont="1" applyFill="1" applyAlignment="1">
      <alignment horizontal="center" vertical="center"/>
    </xf>
    <xf numFmtId="0" fontId="16" fillId="57" borderId="0" xfId="1734" applyFont="1" applyFill="1" applyBorder="1" applyAlignment="1">
      <alignment horizontal="center" vertical="center" wrapText="1"/>
    </xf>
    <xf numFmtId="0" fontId="72" fillId="57" borderId="22" xfId="1735" applyFont="1" applyFill="1" applyBorder="1" applyAlignment="1">
      <alignment horizontal="center" vertical="center" wrapText="1"/>
    </xf>
    <xf numFmtId="0" fontId="72" fillId="57" borderId="22" xfId="1735" applyFont="1" applyFill="1" applyBorder="1" applyAlignment="1">
      <alignment horizontal="center" vertical="center" wrapText="1"/>
    </xf>
    <xf numFmtId="0" fontId="72" fillId="57" borderId="26" xfId="0" applyFont="1" applyFill="1" applyBorder="1" applyAlignment="1">
      <alignment vertical="center"/>
    </xf>
    <xf numFmtId="166" fontId="72" fillId="57" borderId="26" xfId="6" applyFont="1" applyFill="1" applyBorder="1" applyAlignment="1">
      <alignment horizontal="center" vertical="center"/>
    </xf>
    <xf numFmtId="0" fontId="72" fillId="57" borderId="0" xfId="0" applyFont="1" applyFill="1" applyBorder="1" applyAlignment="1">
      <alignment vertical="center"/>
    </xf>
    <xf numFmtId="0" fontId="72" fillId="57" borderId="0" xfId="299" applyFont="1" applyFill="1" applyAlignment="1">
      <alignment horizontal="center" vertical="center"/>
    </xf>
  </cellXfs>
  <cellStyles count="2032">
    <cellStyle name="20% - Accent1 2" xfId="69"/>
    <cellStyle name="20% - Accent1 2 2" xfId="108"/>
    <cellStyle name="20% - Accent1 3" xfId="167"/>
    <cellStyle name="20% - Accent1 4" xfId="191"/>
    <cellStyle name="20% - Accent2 2" xfId="72"/>
    <cellStyle name="20% - Accent2 2 2" xfId="109"/>
    <cellStyle name="20% - Accent2 3" xfId="169"/>
    <cellStyle name="20% - Accent2 4" xfId="193"/>
    <cellStyle name="20% - Accent3 2" xfId="71"/>
    <cellStyle name="20% - Accent3 2 2" xfId="110"/>
    <cellStyle name="20% - Accent3 3" xfId="171"/>
    <cellStyle name="20% - Accent3 4" xfId="195"/>
    <cellStyle name="20% - Accent4 2" xfId="88"/>
    <cellStyle name="20% - Accent4 2 2" xfId="111"/>
    <cellStyle name="20% - Accent4 3" xfId="173"/>
    <cellStyle name="20% - Accent4 4" xfId="197"/>
    <cellStyle name="20% - Accent5 2" xfId="91"/>
    <cellStyle name="20% - Accent5 2 2" xfId="112"/>
    <cellStyle name="20% - Accent5 3" xfId="175"/>
    <cellStyle name="20% - Accent5 4" xfId="199"/>
    <cellStyle name="20% - Accent6 2" xfId="59"/>
    <cellStyle name="20% - Accent6 2 2" xfId="113"/>
    <cellStyle name="20% - Accent6 3" xfId="177"/>
    <cellStyle name="20% - Accent6 4" xfId="201"/>
    <cellStyle name="20% — акцент1" xfId="29" builtinId="30" customBuiltin="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— акцент2" xfId="33" builtinId="34" customBuiltin="1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— акцент3" xfId="37" builtinId="38" customBuiltin="1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— акцент4" xfId="41" builtinId="42" customBuiltin="1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— акцент5" xfId="45" builtinId="46" customBuiltin="1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— акцент6" xfId="49" builtinId="50" customBuiltin="1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 2" xfId="93"/>
    <cellStyle name="40% - Accent1 2 2" xfId="114"/>
    <cellStyle name="40% - Accent1 3" xfId="168"/>
    <cellStyle name="40% - Accent1 4" xfId="192"/>
    <cellStyle name="40% - Accent2 2" xfId="61"/>
    <cellStyle name="40% - Accent2 2 2" xfId="115"/>
    <cellStyle name="40% - Accent2 3" xfId="170"/>
    <cellStyle name="40% - Accent2 4" xfId="194"/>
    <cellStyle name="40% - Accent3 2" xfId="87"/>
    <cellStyle name="40% - Accent3 2 2" xfId="116"/>
    <cellStyle name="40% - Accent3 3" xfId="172"/>
    <cellStyle name="40% - Accent3 4" xfId="196"/>
    <cellStyle name="40% - Accent4 2" xfId="78"/>
    <cellStyle name="40% - Accent4 2 2" xfId="117"/>
    <cellStyle name="40% - Accent4 3" xfId="174"/>
    <cellStyle name="40% - Accent4 4" xfId="198"/>
    <cellStyle name="40% - Accent5 2" xfId="77"/>
    <cellStyle name="40% - Accent5 2 2" xfId="118"/>
    <cellStyle name="40% - Accent5 3" xfId="176"/>
    <cellStyle name="40% - Accent5 4" xfId="200"/>
    <cellStyle name="40% - Accent6 2" xfId="60"/>
    <cellStyle name="40% - Accent6 2 2" xfId="119"/>
    <cellStyle name="40% - Accent6 3" xfId="178"/>
    <cellStyle name="40% - Accent6 4" xfId="202"/>
    <cellStyle name="40% — акцент1" xfId="30" builtinId="31" customBuiltin="1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— акцент2" xfId="34" builtinId="35" customBuiltin="1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— акцент3" xfId="38" builtinId="39" customBuiltin="1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— акцент4" xfId="42" builtinId="43" customBuiltin="1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— акцент5" xfId="46" builtinId="47" customBuiltin="1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— акцент6" xfId="50" builtinId="51" customBuiltin="1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 2" xfId="64"/>
    <cellStyle name="60% - Accent1 2 2" xfId="120"/>
    <cellStyle name="60% - Accent2 2" xfId="62"/>
    <cellStyle name="60% - Accent2 2 2" xfId="121"/>
    <cellStyle name="60% - Accent3 2" xfId="56"/>
    <cellStyle name="60% - Accent3 2 2" xfId="122"/>
    <cellStyle name="60% - Accent4 2" xfId="66"/>
    <cellStyle name="60% - Accent4 2 2" xfId="123"/>
    <cellStyle name="60% - Accent5 2" xfId="73"/>
    <cellStyle name="60% - Accent5 2 2" xfId="124"/>
    <cellStyle name="60% - Accent6 2" xfId="55"/>
    <cellStyle name="60% - Accent6 2 2" xfId="125"/>
    <cellStyle name="60% — акцент1" xfId="31" builtinId="32" customBuiltin="1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— акцент2" xfId="35" builtinId="36" customBuiltin="1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— акцент3" xfId="39" builtinId="40" customBuiltin="1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— акцент4" xfId="43" builtinId="44" customBuiltin="1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— акцент5" xfId="47" builtinId="48" customBuiltin="1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— акцент6" xfId="51" builtinId="52" customBuiltin="1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 2" xfId="57"/>
    <cellStyle name="Accent1 2 2" xfId="126"/>
    <cellStyle name="Accent2 2" xfId="53"/>
    <cellStyle name="Accent2 2 2" xfId="127"/>
    <cellStyle name="Accent3 2" xfId="90"/>
    <cellStyle name="Accent3 2 2" xfId="128"/>
    <cellStyle name="Accent4 2" xfId="75"/>
    <cellStyle name="Accent4 2 2" xfId="129"/>
    <cellStyle name="Accent5 2" xfId="85"/>
    <cellStyle name="Accent5 2 2" xfId="130"/>
    <cellStyle name="Accent6 2" xfId="58"/>
    <cellStyle name="Accent6 2 2" xfId="131"/>
    <cellStyle name="Bad 2" xfId="92"/>
    <cellStyle name="Bad 2 2" xfId="132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 2" xfId="86"/>
    <cellStyle name="Check Cell 2 2" xfId="134"/>
    <cellStyle name="Comma 10" xfId="217"/>
    <cellStyle name="Comma 11" xfId="2021"/>
    <cellStyle name="Comma 12" xfId="2027"/>
    <cellStyle name="Comma 15" xfId="2022"/>
    <cellStyle name="Comma 19" xfId="2030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2 2" xfId="2023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 2" xfId="74"/>
    <cellStyle name="Explanatory Text 2 2" xfId="137"/>
    <cellStyle name="Good 2" xfId="80"/>
    <cellStyle name="Good 2 2" xfId="138"/>
    <cellStyle name="Heading 1 2" xfId="65"/>
    <cellStyle name="Heading 1 2 2" xfId="139"/>
    <cellStyle name="Heading 2 2" xfId="83"/>
    <cellStyle name="Heading 2 2 2" xfId="140"/>
    <cellStyle name="Heading 3 2" xfId="67"/>
    <cellStyle name="Heading 3 2 2" xfId="141"/>
    <cellStyle name="Heading 4 2" xfId="63"/>
    <cellStyle name="Heading 4 2 2" xfId="142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 2" xfId="70"/>
    <cellStyle name="Linked Cell 2 2" xfId="144"/>
    <cellStyle name="Neutral 2" xfId="76"/>
    <cellStyle name="Neutral 2 2" xfId="105"/>
    <cellStyle name="Neutral 3" xfId="145"/>
    <cellStyle name="Normal 10" xfId="4"/>
    <cellStyle name="Normal 10 2" xfId="185"/>
    <cellStyle name="Normal 10 3" xfId="208"/>
    <cellStyle name="Normal 10 3 2" xfId="2031"/>
    <cellStyle name="Normal 11" xfId="164"/>
    <cellStyle name="Normal 11 2" xfId="186"/>
    <cellStyle name="Normal 11 3" xfId="209"/>
    <cellStyle name="Normal 12" xfId="165"/>
    <cellStyle name="Normal 12 2" xfId="241"/>
    <cellStyle name="Normal 12 3" xfId="2024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Percent 6" xfId="2029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 2" xfId="68"/>
    <cellStyle name="Warning Text 2 2" xfId="159"/>
    <cellStyle name="Акцент1" xfId="28" builtinId="29" customBuiltin="1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" xfId="32" builtinId="33" customBuiltin="1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" xfId="36" builtinId="37" customBuiltin="1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" xfId="40" builtinId="41" customBuiltin="1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" xfId="44" builtinId="45" customBuiltin="1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" xfId="48" builtinId="49" customBuiltin="1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" xfId="19" builtinId="20" customBuiltin="1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" xfId="20" builtinId="21" customBuiltin="1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" xfId="21" builtinId="22" customBuiltin="1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" xfId="12" builtinId="16" customBuiltin="1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" xfId="13" builtinId="17" customBuiltin="1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" xfId="14" builtinId="18" customBuiltin="1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" xfId="15" builtinId="19" customBuiltin="1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" xfId="27" builtinId="25" customBuiltin="1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" xfId="23" builtinId="23" customBuiltin="1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" xfId="18" builtinId="28" customBuiltin="1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" xfId="0" builtinId="0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 3" xfId="2028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Обычный 8" xfId="2025"/>
    <cellStyle name="Плохой" xfId="17" builtinId="27" customBuiltin="1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" xfId="26" builtinId="53" customBuiltin="1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" xfId="25" builtinId="10" customBuiltin="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" xfId="22" builtinId="24" customBuiltin="1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" xfId="24" builtinId="11" customBuiltin="1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" xfId="7" builtinId="3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Финансовый 5" xfId="2026"/>
    <cellStyle name="Хороший" xfId="16" builtinId="26" customBuiltin="1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zoomScale="85" zoomScaleNormal="85" workbookViewId="0">
      <selection activeCell="C1" sqref="C1"/>
    </sheetView>
  </sheetViews>
  <sheetFormatPr defaultColWidth="9.140625" defaultRowHeight="17.25"/>
  <cols>
    <col min="1" max="4" width="18.140625" style="2" customWidth="1"/>
    <col min="5" max="6" width="14.42578125" style="10" customWidth="1"/>
    <col min="7" max="7" width="17.7109375" style="63" customWidth="1"/>
    <col min="8" max="8" width="14.42578125" style="11" hidden="1" customWidth="1"/>
    <col min="9" max="9" width="30.140625" style="10" hidden="1" customWidth="1"/>
    <col min="10" max="10" width="17.5703125" style="2" hidden="1" customWidth="1"/>
    <col min="11" max="11" width="37.140625" style="2" customWidth="1"/>
    <col min="12" max="12" width="20.140625" style="2" customWidth="1"/>
    <col min="13" max="13" width="14" style="2" bestFit="1" customWidth="1"/>
    <col min="14" max="16384" width="9.140625" style="2"/>
  </cols>
  <sheetData>
    <row r="1" spans="1:10" ht="33.4" customHeight="1">
      <c r="A1" s="3"/>
      <c r="B1" s="3"/>
      <c r="C1" s="3"/>
      <c r="D1" s="3"/>
      <c r="E1" s="4"/>
      <c r="F1" s="4"/>
      <c r="G1" s="56"/>
      <c r="H1" s="47" t="s">
        <v>15</v>
      </c>
      <c r="I1" s="47"/>
    </row>
    <row r="2" spans="1:10">
      <c r="A2" s="3"/>
      <c r="B2" s="3"/>
      <c r="C2" s="3"/>
      <c r="D2" s="3"/>
      <c r="E2" s="4"/>
      <c r="F2" s="4"/>
      <c r="G2" s="56"/>
      <c r="H2" s="48" t="s">
        <v>9</v>
      </c>
      <c r="I2" s="48"/>
    </row>
    <row r="3" spans="1:10">
      <c r="A3" s="3"/>
      <c r="B3" s="3"/>
      <c r="C3" s="3"/>
      <c r="D3" s="3"/>
      <c r="E3" s="4"/>
      <c r="F3" s="4"/>
      <c r="G3" s="56"/>
      <c r="H3" s="48" t="s">
        <v>0</v>
      </c>
      <c r="I3" s="48"/>
    </row>
    <row r="4" spans="1:10">
      <c r="A4" s="3"/>
      <c r="B4" s="3"/>
      <c r="C4" s="3"/>
      <c r="D4" s="3"/>
      <c r="E4" s="4"/>
      <c r="F4" s="4"/>
      <c r="G4" s="56"/>
      <c r="H4" s="5"/>
      <c r="I4" s="14"/>
    </row>
    <row r="5" spans="1:10">
      <c r="A5" s="3"/>
      <c r="B5" s="3"/>
      <c r="C5" s="3"/>
      <c r="D5" s="3"/>
      <c r="E5" s="4"/>
      <c r="F5" s="4"/>
      <c r="G5" s="56"/>
      <c r="H5" s="5"/>
      <c r="I5" s="14"/>
    </row>
    <row r="6" spans="1:10" ht="32.25" customHeight="1">
      <c r="A6" s="49" t="s">
        <v>81</v>
      </c>
      <c r="B6" s="49"/>
      <c r="C6" s="49"/>
      <c r="D6" s="49"/>
      <c r="E6" s="49"/>
      <c r="F6" s="49"/>
      <c r="G6" s="49"/>
      <c r="H6" s="49"/>
      <c r="I6" s="49"/>
    </row>
    <row r="7" spans="1:10" ht="21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10" ht="21" customHeight="1">
      <c r="A8" s="6"/>
      <c r="B8" s="6"/>
      <c r="C8" s="6"/>
      <c r="D8" s="6"/>
      <c r="E8" s="6"/>
      <c r="F8" s="6"/>
      <c r="G8" s="57"/>
      <c r="H8" s="6"/>
      <c r="I8" s="6"/>
    </row>
    <row r="9" spans="1:10" ht="21" customHeight="1">
      <c r="A9" s="6"/>
      <c r="B9" s="6"/>
      <c r="C9" s="6"/>
      <c r="D9" s="6"/>
      <c r="E9" s="6"/>
      <c r="F9" s="6"/>
      <c r="G9" s="57"/>
      <c r="H9" s="6"/>
      <c r="I9" s="6"/>
    </row>
    <row r="10" spans="1:10" ht="73.7" customHeight="1">
      <c r="A10" s="50" t="s">
        <v>1</v>
      </c>
      <c r="B10" s="50" t="s">
        <v>2</v>
      </c>
      <c r="C10" s="50"/>
      <c r="D10" s="50"/>
      <c r="E10" s="50" t="s">
        <v>3</v>
      </c>
      <c r="F10" s="50" t="s">
        <v>4</v>
      </c>
      <c r="G10" s="58" t="s">
        <v>5</v>
      </c>
      <c r="H10" s="51" t="s">
        <v>13</v>
      </c>
      <c r="I10" s="51"/>
    </row>
    <row r="11" spans="1:10" ht="21" customHeight="1">
      <c r="A11" s="50"/>
      <c r="B11" s="50"/>
      <c r="C11" s="50"/>
      <c r="D11" s="50"/>
      <c r="E11" s="50"/>
      <c r="F11" s="50"/>
      <c r="G11" s="58"/>
      <c r="H11" s="15" t="s">
        <v>6</v>
      </c>
      <c r="I11" s="7" t="s">
        <v>7</v>
      </c>
    </row>
    <row r="12" spans="1:10">
      <c r="A12" s="8">
        <v>1</v>
      </c>
      <c r="B12" s="35">
        <v>2</v>
      </c>
      <c r="C12" s="36"/>
      <c r="D12" s="37"/>
      <c r="E12" s="15">
        <v>3</v>
      </c>
      <c r="F12" s="15">
        <v>4</v>
      </c>
      <c r="G12" s="59">
        <v>5</v>
      </c>
      <c r="H12" s="15">
        <v>6</v>
      </c>
      <c r="I12" s="15">
        <v>7</v>
      </c>
      <c r="J12" s="9"/>
    </row>
    <row r="13" spans="1:10" s="31" customFormat="1" ht="45" customHeight="1">
      <c r="A13" s="43" t="s">
        <v>80</v>
      </c>
      <c r="B13" s="44"/>
      <c r="C13" s="44"/>
      <c r="D13" s="44"/>
      <c r="E13" s="44"/>
      <c r="F13" s="44"/>
      <c r="G13" s="44"/>
      <c r="H13" s="45"/>
      <c r="I13" s="16">
        <f>+I14</f>
        <v>147032.79999999999</v>
      </c>
      <c r="J13" s="30"/>
    </row>
    <row r="14" spans="1:10" s="31" customFormat="1" ht="17.850000000000001" customHeight="1">
      <c r="A14" s="13" t="s">
        <v>10</v>
      </c>
      <c r="B14" s="13" t="s">
        <v>14</v>
      </c>
      <c r="C14" s="13" t="s">
        <v>11</v>
      </c>
      <c r="D14" s="40" t="s">
        <v>12</v>
      </c>
      <c r="E14" s="41"/>
      <c r="F14" s="41"/>
      <c r="G14" s="41"/>
      <c r="H14" s="42"/>
      <c r="I14" s="17">
        <f>+I15</f>
        <v>147032.79999999999</v>
      </c>
    </row>
    <row r="15" spans="1:10" s="34" customFormat="1" ht="54.95" customHeight="1">
      <c r="A15" s="32" t="s">
        <v>77</v>
      </c>
      <c r="B15" s="46" t="s">
        <v>78</v>
      </c>
      <c r="C15" s="46"/>
      <c r="D15" s="46"/>
      <c r="E15" s="46"/>
      <c r="F15" s="46"/>
      <c r="G15" s="46"/>
      <c r="H15" s="46"/>
      <c r="I15" s="33">
        <f>+I16</f>
        <v>147032.79999999999</v>
      </c>
      <c r="J15" s="55" t="s">
        <v>82</v>
      </c>
    </row>
    <row r="16" spans="1:10" s="1" customFormat="1" ht="21" customHeight="1">
      <c r="A16" s="22"/>
      <c r="B16" s="38" t="s">
        <v>16</v>
      </c>
      <c r="C16" s="38"/>
      <c r="D16" s="38"/>
      <c r="E16" s="22"/>
      <c r="F16" s="22"/>
      <c r="G16" s="60"/>
      <c r="H16" s="22"/>
      <c r="I16" s="18">
        <f>SUM(I17:I137)</f>
        <v>147032.79999999999</v>
      </c>
    </row>
    <row r="17" spans="1:10" s="12" customFormat="1" ht="18" customHeight="1">
      <c r="A17" s="26">
        <v>39141260</v>
      </c>
      <c r="B17" s="39" t="s">
        <v>17</v>
      </c>
      <c r="C17" s="39"/>
      <c r="D17" s="39"/>
      <c r="E17" s="24" t="s">
        <v>18</v>
      </c>
      <c r="F17" s="24" t="s">
        <v>20</v>
      </c>
      <c r="G17" s="61">
        <v>142925</v>
      </c>
      <c r="H17" s="23">
        <v>6</v>
      </c>
      <c r="I17" s="19">
        <f t="shared" ref="I17:I50" si="0">+ROUND(H17*G17/1000,1)</f>
        <v>857.6</v>
      </c>
      <c r="J17" s="54">
        <f>+I17/H17</f>
        <v>142.93333333333334</v>
      </c>
    </row>
    <row r="18" spans="1:10" s="12" customFormat="1" ht="18" customHeight="1">
      <c r="A18" s="26">
        <v>39111320</v>
      </c>
      <c r="B18" s="39" t="s">
        <v>19</v>
      </c>
      <c r="C18" s="39"/>
      <c r="D18" s="39"/>
      <c r="E18" s="24" t="s">
        <v>18</v>
      </c>
      <c r="F18" s="24" t="s">
        <v>20</v>
      </c>
      <c r="G18" s="61">
        <v>41667</v>
      </c>
      <c r="H18" s="23">
        <v>6</v>
      </c>
      <c r="I18" s="19">
        <f t="shared" si="0"/>
        <v>250</v>
      </c>
      <c r="J18" s="54">
        <f t="shared" ref="J18:J81" si="1">+I18/H18</f>
        <v>41.666666666666664</v>
      </c>
    </row>
    <row r="19" spans="1:10" s="12" customFormat="1" ht="18" customHeight="1">
      <c r="A19" s="26">
        <v>39111140</v>
      </c>
      <c r="B19" s="39" t="s">
        <v>21</v>
      </c>
      <c r="C19" s="39"/>
      <c r="D19" s="39"/>
      <c r="E19" s="24" t="s">
        <v>18</v>
      </c>
      <c r="F19" s="24" t="s">
        <v>20</v>
      </c>
      <c r="G19" s="61">
        <v>18000</v>
      </c>
      <c r="H19" s="23">
        <v>24</v>
      </c>
      <c r="I19" s="19">
        <f t="shared" si="0"/>
        <v>432</v>
      </c>
      <c r="J19" s="54">
        <f t="shared" si="1"/>
        <v>18</v>
      </c>
    </row>
    <row r="20" spans="1:10" s="12" customFormat="1" ht="18" customHeight="1">
      <c r="A20" s="26">
        <v>39121200</v>
      </c>
      <c r="B20" s="39" t="s">
        <v>22</v>
      </c>
      <c r="C20" s="39"/>
      <c r="D20" s="39"/>
      <c r="E20" s="24" t="s">
        <v>18</v>
      </c>
      <c r="F20" s="24" t="s">
        <v>20</v>
      </c>
      <c r="G20" s="61">
        <v>25000</v>
      </c>
      <c r="H20" s="23">
        <v>7</v>
      </c>
      <c r="I20" s="19">
        <f t="shared" si="0"/>
        <v>175</v>
      </c>
      <c r="J20" s="54">
        <f t="shared" si="1"/>
        <v>25</v>
      </c>
    </row>
    <row r="21" spans="1:10" s="12" customFormat="1" ht="18" customHeight="1">
      <c r="A21" s="26">
        <v>39121200</v>
      </c>
      <c r="B21" s="39" t="s">
        <v>22</v>
      </c>
      <c r="C21" s="39"/>
      <c r="D21" s="39"/>
      <c r="E21" s="24" t="s">
        <v>18</v>
      </c>
      <c r="F21" s="24" t="s">
        <v>20</v>
      </c>
      <c r="G21" s="61">
        <v>65500</v>
      </c>
      <c r="H21" s="23">
        <v>4</v>
      </c>
      <c r="I21" s="19">
        <f t="shared" si="0"/>
        <v>262</v>
      </c>
      <c r="J21" s="54">
        <f t="shared" si="1"/>
        <v>65.5</v>
      </c>
    </row>
    <row r="22" spans="1:10" s="12" customFormat="1" ht="18" customHeight="1">
      <c r="A22" s="26">
        <v>39121200</v>
      </c>
      <c r="B22" s="39" t="s">
        <v>22</v>
      </c>
      <c r="C22" s="39"/>
      <c r="D22" s="39"/>
      <c r="E22" s="24" t="s">
        <v>18</v>
      </c>
      <c r="F22" s="24" t="s">
        <v>20</v>
      </c>
      <c r="G22" s="61">
        <v>98333</v>
      </c>
      <c r="H22" s="23">
        <v>1</v>
      </c>
      <c r="I22" s="19">
        <f t="shared" si="0"/>
        <v>98.3</v>
      </c>
      <c r="J22" s="54">
        <f t="shared" si="1"/>
        <v>98.3</v>
      </c>
    </row>
    <row r="23" spans="1:10" s="12" customFormat="1" ht="18" customHeight="1">
      <c r="A23" s="26">
        <v>39121100</v>
      </c>
      <c r="B23" s="39" t="s">
        <v>23</v>
      </c>
      <c r="C23" s="39"/>
      <c r="D23" s="39"/>
      <c r="E23" s="24" t="s">
        <v>18</v>
      </c>
      <c r="F23" s="24" t="s">
        <v>20</v>
      </c>
      <c r="G23" s="61">
        <v>98250</v>
      </c>
      <c r="H23" s="23">
        <v>1</v>
      </c>
      <c r="I23" s="19">
        <f t="shared" si="0"/>
        <v>98.3</v>
      </c>
      <c r="J23" s="54">
        <f t="shared" si="1"/>
        <v>98.3</v>
      </c>
    </row>
    <row r="24" spans="1:10" s="12" customFormat="1" ht="18" customHeight="1">
      <c r="A24" s="26">
        <v>39111140</v>
      </c>
      <c r="B24" s="39" t="s">
        <v>21</v>
      </c>
      <c r="C24" s="39"/>
      <c r="D24" s="39"/>
      <c r="E24" s="24" t="s">
        <v>18</v>
      </c>
      <c r="F24" s="24" t="s">
        <v>20</v>
      </c>
      <c r="G24" s="61">
        <v>23333</v>
      </c>
      <c r="H24" s="23">
        <v>2</v>
      </c>
      <c r="I24" s="19">
        <f t="shared" si="0"/>
        <v>46.7</v>
      </c>
      <c r="J24" s="54">
        <f t="shared" si="1"/>
        <v>23.35</v>
      </c>
    </row>
    <row r="25" spans="1:10" s="12" customFormat="1" ht="18" customHeight="1">
      <c r="A25" s="26">
        <v>39121520</v>
      </c>
      <c r="B25" s="39" t="s">
        <v>24</v>
      </c>
      <c r="C25" s="39"/>
      <c r="D25" s="39"/>
      <c r="E25" s="24" t="s">
        <v>18</v>
      </c>
      <c r="F25" s="24" t="s">
        <v>20</v>
      </c>
      <c r="G25" s="61">
        <v>118250</v>
      </c>
      <c r="H25" s="23">
        <v>1</v>
      </c>
      <c r="I25" s="19">
        <f t="shared" si="0"/>
        <v>118.3</v>
      </c>
      <c r="J25" s="54">
        <f t="shared" si="1"/>
        <v>118.3</v>
      </c>
    </row>
    <row r="26" spans="1:10" s="12" customFormat="1" ht="18" customHeight="1">
      <c r="A26" s="26">
        <v>39141260</v>
      </c>
      <c r="B26" s="39" t="s">
        <v>17</v>
      </c>
      <c r="C26" s="39"/>
      <c r="D26" s="39"/>
      <c r="E26" s="24" t="s">
        <v>18</v>
      </c>
      <c r="F26" s="24" t="s">
        <v>20</v>
      </c>
      <c r="G26" s="61">
        <v>100175</v>
      </c>
      <c r="H26" s="23">
        <v>1</v>
      </c>
      <c r="I26" s="19">
        <f t="shared" si="0"/>
        <v>100.2</v>
      </c>
      <c r="J26" s="54">
        <f t="shared" si="1"/>
        <v>100.2</v>
      </c>
    </row>
    <row r="27" spans="1:10" s="12" customFormat="1" ht="18" customHeight="1">
      <c r="A27" s="26">
        <v>39292110</v>
      </c>
      <c r="B27" s="39" t="s">
        <v>25</v>
      </c>
      <c r="C27" s="39"/>
      <c r="D27" s="39"/>
      <c r="E27" s="24" t="s">
        <v>18</v>
      </c>
      <c r="F27" s="24" t="s">
        <v>20</v>
      </c>
      <c r="G27" s="61">
        <v>100000</v>
      </c>
      <c r="H27" s="23">
        <v>1</v>
      </c>
      <c r="I27" s="19">
        <f t="shared" si="0"/>
        <v>100</v>
      </c>
      <c r="J27" s="54">
        <f t="shared" si="1"/>
        <v>100</v>
      </c>
    </row>
    <row r="28" spans="1:10" s="12" customFormat="1" ht="18" customHeight="1">
      <c r="A28" s="26">
        <v>39141120</v>
      </c>
      <c r="B28" s="39" t="s">
        <v>26</v>
      </c>
      <c r="C28" s="39"/>
      <c r="D28" s="39"/>
      <c r="E28" s="24" t="s">
        <v>18</v>
      </c>
      <c r="F28" s="24" t="s">
        <v>20</v>
      </c>
      <c r="G28" s="61">
        <v>181667</v>
      </c>
      <c r="H28" s="23">
        <v>1</v>
      </c>
      <c r="I28" s="19">
        <f t="shared" si="0"/>
        <v>181.7</v>
      </c>
      <c r="J28" s="54">
        <f t="shared" si="1"/>
        <v>181.7</v>
      </c>
    </row>
    <row r="29" spans="1:10" s="12" customFormat="1" ht="18" customHeight="1">
      <c r="A29" s="26">
        <v>39141260</v>
      </c>
      <c r="B29" s="39" t="s">
        <v>17</v>
      </c>
      <c r="C29" s="39"/>
      <c r="D29" s="39"/>
      <c r="E29" s="24" t="s">
        <v>18</v>
      </c>
      <c r="F29" s="24" t="s">
        <v>20</v>
      </c>
      <c r="G29" s="61">
        <v>142925</v>
      </c>
      <c r="H29" s="23">
        <v>72</v>
      </c>
      <c r="I29" s="19">
        <f t="shared" si="0"/>
        <v>10290.6</v>
      </c>
      <c r="J29" s="54">
        <f t="shared" si="1"/>
        <v>142.92500000000001</v>
      </c>
    </row>
    <row r="30" spans="1:10" s="12" customFormat="1" ht="18" customHeight="1">
      <c r="A30" s="26">
        <v>39111320</v>
      </c>
      <c r="B30" s="39" t="s">
        <v>19</v>
      </c>
      <c r="C30" s="39"/>
      <c r="D30" s="39"/>
      <c r="E30" s="24" t="s">
        <v>18</v>
      </c>
      <c r="F30" s="24" t="s">
        <v>20</v>
      </c>
      <c r="G30" s="61">
        <v>41667</v>
      </c>
      <c r="H30" s="23">
        <v>72</v>
      </c>
      <c r="I30" s="19">
        <f t="shared" si="0"/>
        <v>3000</v>
      </c>
      <c r="J30" s="54">
        <f t="shared" si="1"/>
        <v>41.666666666666664</v>
      </c>
    </row>
    <row r="31" spans="1:10" s="12" customFormat="1" ht="18" customHeight="1">
      <c r="A31" s="26">
        <v>39121200</v>
      </c>
      <c r="B31" s="39" t="s">
        <v>22</v>
      </c>
      <c r="C31" s="39"/>
      <c r="D31" s="39"/>
      <c r="E31" s="24" t="s">
        <v>18</v>
      </c>
      <c r="F31" s="24" t="s">
        <v>20</v>
      </c>
      <c r="G31" s="61">
        <v>43000</v>
      </c>
      <c r="H31" s="23">
        <v>36</v>
      </c>
      <c r="I31" s="19">
        <f t="shared" si="0"/>
        <v>1548</v>
      </c>
      <c r="J31" s="54">
        <f t="shared" si="1"/>
        <v>43</v>
      </c>
    </row>
    <row r="32" spans="1:10" s="12" customFormat="1" ht="18" customHeight="1">
      <c r="A32" s="26">
        <v>39121200</v>
      </c>
      <c r="B32" s="39" t="s">
        <v>22</v>
      </c>
      <c r="C32" s="39"/>
      <c r="D32" s="39"/>
      <c r="E32" s="24" t="s">
        <v>18</v>
      </c>
      <c r="F32" s="24" t="s">
        <v>20</v>
      </c>
      <c r="G32" s="61">
        <v>44750</v>
      </c>
      <c r="H32" s="23">
        <v>36</v>
      </c>
      <c r="I32" s="19">
        <f t="shared" si="0"/>
        <v>1611</v>
      </c>
      <c r="J32" s="54">
        <f t="shared" si="1"/>
        <v>44.75</v>
      </c>
    </row>
    <row r="33" spans="1:10" s="12" customFormat="1" ht="18" customHeight="1">
      <c r="A33" s="26">
        <v>39121200</v>
      </c>
      <c r="B33" s="39" t="s">
        <v>22</v>
      </c>
      <c r="C33" s="39"/>
      <c r="D33" s="39"/>
      <c r="E33" s="24" t="s">
        <v>18</v>
      </c>
      <c r="F33" s="24" t="s">
        <v>20</v>
      </c>
      <c r="G33" s="61">
        <v>45250</v>
      </c>
      <c r="H33" s="23">
        <v>20</v>
      </c>
      <c r="I33" s="19">
        <f t="shared" si="0"/>
        <v>905</v>
      </c>
      <c r="J33" s="54">
        <f t="shared" si="1"/>
        <v>45.25</v>
      </c>
    </row>
    <row r="34" spans="1:10" s="12" customFormat="1" ht="18" customHeight="1">
      <c r="A34" s="26">
        <v>39111140</v>
      </c>
      <c r="B34" s="39" t="s">
        <v>21</v>
      </c>
      <c r="C34" s="39"/>
      <c r="D34" s="39"/>
      <c r="E34" s="24" t="s">
        <v>18</v>
      </c>
      <c r="F34" s="24" t="s">
        <v>20</v>
      </c>
      <c r="G34" s="61">
        <v>21000</v>
      </c>
      <c r="H34" s="23">
        <v>150</v>
      </c>
      <c r="I34" s="19">
        <f t="shared" si="0"/>
        <v>3150</v>
      </c>
      <c r="J34" s="54">
        <f t="shared" si="1"/>
        <v>21</v>
      </c>
    </row>
    <row r="35" spans="1:10" s="12" customFormat="1" ht="18" customHeight="1">
      <c r="A35" s="26">
        <v>39111140</v>
      </c>
      <c r="B35" s="39" t="s">
        <v>21</v>
      </c>
      <c r="C35" s="39"/>
      <c r="D35" s="39"/>
      <c r="E35" s="24" t="s">
        <v>18</v>
      </c>
      <c r="F35" s="24" t="s">
        <v>20</v>
      </c>
      <c r="G35" s="61">
        <v>24667</v>
      </c>
      <c r="H35" s="23">
        <v>150</v>
      </c>
      <c r="I35" s="19">
        <f t="shared" si="0"/>
        <v>3700.1</v>
      </c>
      <c r="J35" s="54">
        <f t="shared" si="1"/>
        <v>24.667333333333332</v>
      </c>
    </row>
    <row r="36" spans="1:10" s="12" customFormat="1" ht="18" customHeight="1">
      <c r="A36" s="26">
        <v>39111140</v>
      </c>
      <c r="B36" s="39" t="s">
        <v>21</v>
      </c>
      <c r="C36" s="39"/>
      <c r="D36" s="39"/>
      <c r="E36" s="24" t="s">
        <v>18</v>
      </c>
      <c r="F36" s="24" t="s">
        <v>20</v>
      </c>
      <c r="G36" s="61">
        <v>27000</v>
      </c>
      <c r="H36" s="23">
        <v>80</v>
      </c>
      <c r="I36" s="19">
        <f t="shared" si="0"/>
        <v>2160</v>
      </c>
      <c r="J36" s="54">
        <f t="shared" si="1"/>
        <v>27</v>
      </c>
    </row>
    <row r="37" spans="1:10" s="12" customFormat="1" ht="18" customHeight="1">
      <c r="A37" s="26">
        <v>39121100</v>
      </c>
      <c r="B37" s="39" t="s">
        <v>23</v>
      </c>
      <c r="C37" s="39"/>
      <c r="D37" s="39"/>
      <c r="E37" s="24" t="s">
        <v>18</v>
      </c>
      <c r="F37" s="24" t="s">
        <v>20</v>
      </c>
      <c r="G37" s="61">
        <v>98250</v>
      </c>
      <c r="H37" s="23">
        <v>13</v>
      </c>
      <c r="I37" s="19">
        <f t="shared" si="0"/>
        <v>1277.3</v>
      </c>
      <c r="J37" s="54">
        <f t="shared" si="1"/>
        <v>98.253846153846155</v>
      </c>
    </row>
    <row r="38" spans="1:10" s="12" customFormat="1" ht="18" customHeight="1">
      <c r="A38" s="26">
        <v>39111140</v>
      </c>
      <c r="B38" s="39" t="s">
        <v>21</v>
      </c>
      <c r="C38" s="39"/>
      <c r="D38" s="39"/>
      <c r="E38" s="24" t="s">
        <v>18</v>
      </c>
      <c r="F38" s="24" t="s">
        <v>20</v>
      </c>
      <c r="G38" s="61">
        <v>23333</v>
      </c>
      <c r="H38" s="23">
        <v>26</v>
      </c>
      <c r="I38" s="19">
        <f t="shared" si="0"/>
        <v>606.70000000000005</v>
      </c>
      <c r="J38" s="54">
        <f t="shared" si="1"/>
        <v>23.334615384615386</v>
      </c>
    </row>
    <row r="39" spans="1:10" s="12" customFormat="1" ht="18" customHeight="1">
      <c r="A39" s="26">
        <v>39121520</v>
      </c>
      <c r="B39" s="39" t="s">
        <v>24</v>
      </c>
      <c r="C39" s="39"/>
      <c r="D39" s="39"/>
      <c r="E39" s="24" t="s">
        <v>18</v>
      </c>
      <c r="F39" s="24" t="s">
        <v>20</v>
      </c>
      <c r="G39" s="61">
        <v>118250</v>
      </c>
      <c r="H39" s="23">
        <v>13</v>
      </c>
      <c r="I39" s="19">
        <f t="shared" si="0"/>
        <v>1537.3</v>
      </c>
      <c r="J39" s="54">
        <f t="shared" si="1"/>
        <v>118.25384615384615</v>
      </c>
    </row>
    <row r="40" spans="1:10" s="12" customFormat="1" ht="18" customHeight="1">
      <c r="A40" s="26">
        <v>39141260</v>
      </c>
      <c r="B40" s="39" t="s">
        <v>17</v>
      </c>
      <c r="C40" s="39"/>
      <c r="D40" s="39"/>
      <c r="E40" s="24" t="s">
        <v>18</v>
      </c>
      <c r="F40" s="24" t="s">
        <v>20</v>
      </c>
      <c r="G40" s="61">
        <v>100175</v>
      </c>
      <c r="H40" s="23">
        <v>16</v>
      </c>
      <c r="I40" s="19">
        <f t="shared" si="0"/>
        <v>1602.8</v>
      </c>
      <c r="J40" s="54">
        <f t="shared" si="1"/>
        <v>100.175</v>
      </c>
    </row>
    <row r="41" spans="1:10" s="12" customFormat="1" ht="18" customHeight="1">
      <c r="A41" s="26">
        <v>39292110</v>
      </c>
      <c r="B41" s="39" t="s">
        <v>25</v>
      </c>
      <c r="C41" s="39"/>
      <c r="D41" s="39"/>
      <c r="E41" s="24" t="s">
        <v>18</v>
      </c>
      <c r="F41" s="24" t="s">
        <v>20</v>
      </c>
      <c r="G41" s="61">
        <v>100000</v>
      </c>
      <c r="H41" s="23">
        <v>13</v>
      </c>
      <c r="I41" s="19">
        <f t="shared" si="0"/>
        <v>1300</v>
      </c>
      <c r="J41" s="54">
        <f t="shared" si="1"/>
        <v>100</v>
      </c>
    </row>
    <row r="42" spans="1:10" s="12" customFormat="1" ht="18" customHeight="1">
      <c r="A42" s="26">
        <v>39141120</v>
      </c>
      <c r="B42" s="39" t="s">
        <v>26</v>
      </c>
      <c r="C42" s="39"/>
      <c r="D42" s="39"/>
      <c r="E42" s="24" t="s">
        <v>18</v>
      </c>
      <c r="F42" s="24" t="s">
        <v>20</v>
      </c>
      <c r="G42" s="61">
        <v>181667</v>
      </c>
      <c r="H42" s="23">
        <v>13</v>
      </c>
      <c r="I42" s="19">
        <f t="shared" si="0"/>
        <v>2361.6999999999998</v>
      </c>
      <c r="J42" s="54">
        <f t="shared" si="1"/>
        <v>181.66923076923075</v>
      </c>
    </row>
    <row r="43" spans="1:10" s="12" customFormat="1" ht="18" customHeight="1">
      <c r="A43" s="26">
        <v>39141240</v>
      </c>
      <c r="B43" s="39" t="s">
        <v>27</v>
      </c>
      <c r="C43" s="39"/>
      <c r="D43" s="39"/>
      <c r="E43" s="24" t="s">
        <v>18</v>
      </c>
      <c r="F43" s="24" t="s">
        <v>20</v>
      </c>
      <c r="G43" s="61">
        <v>175000</v>
      </c>
      <c r="H43" s="23">
        <v>130</v>
      </c>
      <c r="I43" s="19">
        <f t="shared" si="0"/>
        <v>22750</v>
      </c>
      <c r="J43" s="54">
        <f t="shared" si="1"/>
        <v>175</v>
      </c>
    </row>
    <row r="44" spans="1:10" s="12" customFormat="1" ht="18" customHeight="1">
      <c r="A44" s="26">
        <v>39141120</v>
      </c>
      <c r="B44" s="39" t="s">
        <v>26</v>
      </c>
      <c r="C44" s="39"/>
      <c r="D44" s="39"/>
      <c r="E44" s="24" t="s">
        <v>18</v>
      </c>
      <c r="F44" s="24" t="s">
        <v>20</v>
      </c>
      <c r="G44" s="61">
        <v>94500</v>
      </c>
      <c r="H44" s="23">
        <v>9</v>
      </c>
      <c r="I44" s="19">
        <f t="shared" si="0"/>
        <v>850.5</v>
      </c>
      <c r="J44" s="54">
        <f t="shared" si="1"/>
        <v>94.5</v>
      </c>
    </row>
    <row r="45" spans="1:10" s="12" customFormat="1" ht="18" customHeight="1">
      <c r="A45" s="26">
        <v>39141120</v>
      </c>
      <c r="B45" s="39" t="s">
        <v>26</v>
      </c>
      <c r="C45" s="39"/>
      <c r="D45" s="39"/>
      <c r="E45" s="24" t="s">
        <v>18</v>
      </c>
      <c r="F45" s="24" t="s">
        <v>20</v>
      </c>
      <c r="G45" s="61">
        <v>60000</v>
      </c>
      <c r="H45" s="23">
        <v>47</v>
      </c>
      <c r="I45" s="19">
        <f t="shared" si="0"/>
        <v>2820</v>
      </c>
      <c r="J45" s="54">
        <f t="shared" si="1"/>
        <v>60</v>
      </c>
    </row>
    <row r="46" spans="1:10" s="12" customFormat="1" ht="18" customHeight="1">
      <c r="A46" s="26">
        <v>44411760</v>
      </c>
      <c r="B46" s="39" t="s">
        <v>28</v>
      </c>
      <c r="C46" s="39"/>
      <c r="D46" s="39"/>
      <c r="E46" s="24" t="s">
        <v>18</v>
      </c>
      <c r="F46" s="24" t="s">
        <v>20</v>
      </c>
      <c r="G46" s="61">
        <v>3000</v>
      </c>
      <c r="H46" s="23">
        <v>34</v>
      </c>
      <c r="I46" s="19">
        <f t="shared" si="0"/>
        <v>102</v>
      </c>
      <c r="J46" s="54">
        <f t="shared" si="1"/>
        <v>3</v>
      </c>
    </row>
    <row r="47" spans="1:10" s="12" customFormat="1" ht="18" customHeight="1">
      <c r="A47" s="26">
        <v>39141120</v>
      </c>
      <c r="B47" s="39" t="s">
        <v>26</v>
      </c>
      <c r="C47" s="39"/>
      <c r="D47" s="39"/>
      <c r="E47" s="24" t="s">
        <v>18</v>
      </c>
      <c r="F47" s="24" t="s">
        <v>20</v>
      </c>
      <c r="G47" s="61">
        <v>50000</v>
      </c>
      <c r="H47" s="23">
        <v>17</v>
      </c>
      <c r="I47" s="19">
        <f t="shared" si="0"/>
        <v>850</v>
      </c>
      <c r="J47" s="54">
        <f t="shared" si="1"/>
        <v>50</v>
      </c>
    </row>
    <row r="48" spans="1:10" s="12" customFormat="1" ht="18" customHeight="1">
      <c r="A48" s="26">
        <v>39141120</v>
      </c>
      <c r="B48" s="39" t="s">
        <v>26</v>
      </c>
      <c r="C48" s="39"/>
      <c r="D48" s="39"/>
      <c r="E48" s="24" t="s">
        <v>18</v>
      </c>
      <c r="F48" s="24" t="s">
        <v>20</v>
      </c>
      <c r="G48" s="61">
        <v>80000</v>
      </c>
      <c r="H48" s="23">
        <v>2</v>
      </c>
      <c r="I48" s="19">
        <f t="shared" si="0"/>
        <v>160</v>
      </c>
      <c r="J48" s="54">
        <f t="shared" si="1"/>
        <v>80</v>
      </c>
    </row>
    <row r="49" spans="1:10" s="12" customFormat="1" ht="18" customHeight="1">
      <c r="A49" s="26">
        <v>39141120</v>
      </c>
      <c r="B49" s="39" t="s">
        <v>26</v>
      </c>
      <c r="C49" s="39"/>
      <c r="D49" s="39"/>
      <c r="E49" s="24" t="s">
        <v>18</v>
      </c>
      <c r="F49" s="24" t="s">
        <v>20</v>
      </c>
      <c r="G49" s="61">
        <v>150000</v>
      </c>
      <c r="H49" s="23">
        <v>17</v>
      </c>
      <c r="I49" s="19">
        <f t="shared" si="0"/>
        <v>2550</v>
      </c>
      <c r="J49" s="54">
        <f t="shared" si="1"/>
        <v>150</v>
      </c>
    </row>
    <row r="50" spans="1:10" s="12" customFormat="1" ht="18" customHeight="1">
      <c r="A50" s="26">
        <v>39121200</v>
      </c>
      <c r="B50" s="39" t="s">
        <v>22</v>
      </c>
      <c r="C50" s="39"/>
      <c r="D50" s="39"/>
      <c r="E50" s="24" t="s">
        <v>18</v>
      </c>
      <c r="F50" s="24" t="s">
        <v>20</v>
      </c>
      <c r="G50" s="61">
        <v>125000</v>
      </c>
      <c r="H50" s="23">
        <v>17</v>
      </c>
      <c r="I50" s="19">
        <f t="shared" si="0"/>
        <v>2125</v>
      </c>
      <c r="J50" s="54">
        <f t="shared" si="1"/>
        <v>125</v>
      </c>
    </row>
    <row r="51" spans="1:10" s="12" customFormat="1" ht="18" customHeight="1">
      <c r="A51" s="26">
        <v>39121200</v>
      </c>
      <c r="B51" s="39" t="s">
        <v>22</v>
      </c>
      <c r="C51" s="39"/>
      <c r="D51" s="39"/>
      <c r="E51" s="24" t="s">
        <v>18</v>
      </c>
      <c r="F51" s="24" t="s">
        <v>20</v>
      </c>
      <c r="G51" s="61">
        <v>65000</v>
      </c>
      <c r="H51" s="23">
        <v>17</v>
      </c>
      <c r="I51" s="19">
        <f t="shared" ref="I51:I86" si="2">+ROUND(H51*G51/1000,1)</f>
        <v>1105</v>
      </c>
      <c r="J51" s="54">
        <f t="shared" si="1"/>
        <v>65</v>
      </c>
    </row>
    <row r="52" spans="1:10" s="12" customFormat="1" ht="18" customHeight="1">
      <c r="A52" s="26">
        <v>39141120</v>
      </c>
      <c r="B52" s="39" t="s">
        <v>26</v>
      </c>
      <c r="C52" s="39"/>
      <c r="D52" s="39"/>
      <c r="E52" s="24" t="s">
        <v>18</v>
      </c>
      <c r="F52" s="24" t="s">
        <v>20</v>
      </c>
      <c r="G52" s="61">
        <v>80000</v>
      </c>
      <c r="H52" s="23">
        <v>17</v>
      </c>
      <c r="I52" s="19">
        <f t="shared" si="2"/>
        <v>1360</v>
      </c>
      <c r="J52" s="54">
        <f t="shared" si="1"/>
        <v>80</v>
      </c>
    </row>
    <row r="53" spans="1:10" s="12" customFormat="1" ht="18" customHeight="1">
      <c r="A53" s="26">
        <v>39221240</v>
      </c>
      <c r="B53" s="39" t="s">
        <v>29</v>
      </c>
      <c r="C53" s="39"/>
      <c r="D53" s="39"/>
      <c r="E53" s="24" t="s">
        <v>18</v>
      </c>
      <c r="F53" s="24" t="s">
        <v>20</v>
      </c>
      <c r="G53" s="61">
        <v>120000</v>
      </c>
      <c r="H53" s="23">
        <v>17</v>
      </c>
      <c r="I53" s="19">
        <f t="shared" si="2"/>
        <v>2040</v>
      </c>
      <c r="J53" s="54">
        <f t="shared" si="1"/>
        <v>120</v>
      </c>
    </row>
    <row r="54" spans="1:10" s="12" customFormat="1" ht="18" customHeight="1">
      <c r="A54" s="26">
        <v>39132100</v>
      </c>
      <c r="B54" s="39" t="s">
        <v>30</v>
      </c>
      <c r="C54" s="39"/>
      <c r="D54" s="39"/>
      <c r="E54" s="24" t="s">
        <v>18</v>
      </c>
      <c r="F54" s="24" t="s">
        <v>20</v>
      </c>
      <c r="G54" s="61">
        <v>180000</v>
      </c>
      <c r="H54" s="23">
        <v>5</v>
      </c>
      <c r="I54" s="19">
        <f t="shared" si="2"/>
        <v>900</v>
      </c>
      <c r="J54" s="54">
        <f t="shared" si="1"/>
        <v>180</v>
      </c>
    </row>
    <row r="55" spans="1:10" s="12" customFormat="1" ht="18" customHeight="1">
      <c r="A55" s="26">
        <v>39111220</v>
      </c>
      <c r="B55" s="39" t="s">
        <v>31</v>
      </c>
      <c r="C55" s="39"/>
      <c r="D55" s="39"/>
      <c r="E55" s="24" t="s">
        <v>18</v>
      </c>
      <c r="F55" s="24" t="s">
        <v>20</v>
      </c>
      <c r="G55" s="61">
        <v>130000</v>
      </c>
      <c r="H55" s="23">
        <v>5</v>
      </c>
      <c r="I55" s="19">
        <f t="shared" si="2"/>
        <v>650</v>
      </c>
      <c r="J55" s="54">
        <f t="shared" si="1"/>
        <v>130</v>
      </c>
    </row>
    <row r="56" spans="1:10" s="12" customFormat="1" ht="18" customHeight="1">
      <c r="A56" s="26">
        <v>39121360</v>
      </c>
      <c r="B56" s="39" t="s">
        <v>32</v>
      </c>
      <c r="C56" s="39"/>
      <c r="D56" s="39"/>
      <c r="E56" s="24" t="s">
        <v>18</v>
      </c>
      <c r="F56" s="24" t="s">
        <v>20</v>
      </c>
      <c r="G56" s="61">
        <v>250000</v>
      </c>
      <c r="H56" s="23">
        <v>4</v>
      </c>
      <c r="I56" s="19">
        <f t="shared" si="2"/>
        <v>1000</v>
      </c>
      <c r="J56" s="54">
        <f t="shared" si="1"/>
        <v>250</v>
      </c>
    </row>
    <row r="57" spans="1:10" s="12" customFormat="1" ht="18" customHeight="1">
      <c r="A57" s="26">
        <v>39111140</v>
      </c>
      <c r="B57" s="39" t="s">
        <v>21</v>
      </c>
      <c r="C57" s="39"/>
      <c r="D57" s="39"/>
      <c r="E57" s="24" t="s">
        <v>18</v>
      </c>
      <c r="F57" s="24" t="s">
        <v>20</v>
      </c>
      <c r="G57" s="61">
        <v>25000</v>
      </c>
      <c r="H57" s="23">
        <v>20</v>
      </c>
      <c r="I57" s="19">
        <f t="shared" si="2"/>
        <v>500</v>
      </c>
      <c r="J57" s="54">
        <f t="shared" si="1"/>
        <v>25</v>
      </c>
    </row>
    <row r="58" spans="1:10" s="12" customFormat="1" ht="18" customHeight="1">
      <c r="A58" s="26">
        <v>39121520</v>
      </c>
      <c r="B58" s="39" t="s">
        <v>24</v>
      </c>
      <c r="C58" s="39"/>
      <c r="D58" s="39"/>
      <c r="E58" s="24" t="s">
        <v>18</v>
      </c>
      <c r="F58" s="24" t="s">
        <v>20</v>
      </c>
      <c r="G58" s="61">
        <v>118250</v>
      </c>
      <c r="H58" s="23">
        <v>8</v>
      </c>
      <c r="I58" s="19">
        <f t="shared" si="2"/>
        <v>946</v>
      </c>
      <c r="J58" s="54">
        <f t="shared" si="1"/>
        <v>118.25</v>
      </c>
    </row>
    <row r="59" spans="1:10" s="12" customFormat="1" ht="18" customHeight="1">
      <c r="A59" s="26">
        <v>39141260</v>
      </c>
      <c r="B59" s="39" t="s">
        <v>17</v>
      </c>
      <c r="C59" s="39"/>
      <c r="D59" s="39"/>
      <c r="E59" s="24" t="s">
        <v>18</v>
      </c>
      <c r="F59" s="24" t="s">
        <v>20</v>
      </c>
      <c r="G59" s="61">
        <v>120000</v>
      </c>
      <c r="H59" s="23">
        <v>5</v>
      </c>
      <c r="I59" s="19">
        <f>+ROUND(H59*G59/1000,1)</f>
        <v>600</v>
      </c>
      <c r="J59" s="54">
        <f t="shared" si="1"/>
        <v>120</v>
      </c>
    </row>
    <row r="60" spans="1:10" s="12" customFormat="1" ht="18" customHeight="1">
      <c r="A60" s="26">
        <v>39714200</v>
      </c>
      <c r="B60" s="39" t="s">
        <v>33</v>
      </c>
      <c r="C60" s="39"/>
      <c r="D60" s="39"/>
      <c r="E60" s="24" t="s">
        <v>18</v>
      </c>
      <c r="F60" s="24" t="s">
        <v>20</v>
      </c>
      <c r="G60" s="61">
        <v>300000</v>
      </c>
      <c r="H60" s="23">
        <v>5</v>
      </c>
      <c r="I60" s="19">
        <f t="shared" si="2"/>
        <v>1500</v>
      </c>
      <c r="J60" s="54">
        <f t="shared" si="1"/>
        <v>300</v>
      </c>
    </row>
    <row r="61" spans="1:10" s="12" customFormat="1" ht="18" customHeight="1">
      <c r="A61" s="26">
        <v>37311100</v>
      </c>
      <c r="B61" s="39" t="s">
        <v>34</v>
      </c>
      <c r="C61" s="39"/>
      <c r="D61" s="39"/>
      <c r="E61" s="24" t="s">
        <v>8</v>
      </c>
      <c r="F61" s="24" t="s">
        <v>20</v>
      </c>
      <c r="G61" s="61">
        <v>500000</v>
      </c>
      <c r="H61" s="23">
        <v>4</v>
      </c>
      <c r="I61" s="19">
        <f t="shared" si="2"/>
        <v>2000</v>
      </c>
      <c r="J61" s="54">
        <f t="shared" si="1"/>
        <v>500</v>
      </c>
    </row>
    <row r="62" spans="1:10" s="12" customFormat="1" ht="18" customHeight="1">
      <c r="A62" s="26">
        <v>39111140</v>
      </c>
      <c r="B62" s="39" t="s">
        <v>21</v>
      </c>
      <c r="C62" s="39"/>
      <c r="D62" s="39"/>
      <c r="E62" s="24" t="s">
        <v>18</v>
      </c>
      <c r="F62" s="24" t="s">
        <v>20</v>
      </c>
      <c r="G62" s="61">
        <v>27000</v>
      </c>
      <c r="H62" s="23">
        <v>180</v>
      </c>
      <c r="I62" s="19">
        <f t="shared" si="2"/>
        <v>4860</v>
      </c>
      <c r="J62" s="54">
        <f t="shared" si="1"/>
        <v>27</v>
      </c>
    </row>
    <row r="63" spans="1:10" s="12" customFormat="1" ht="18" customHeight="1">
      <c r="A63" s="26">
        <v>39141120</v>
      </c>
      <c r="B63" s="39" t="s">
        <v>26</v>
      </c>
      <c r="C63" s="39"/>
      <c r="D63" s="39"/>
      <c r="E63" s="24" t="s">
        <v>18</v>
      </c>
      <c r="F63" s="24" t="s">
        <v>20</v>
      </c>
      <c r="G63" s="61">
        <v>100000</v>
      </c>
      <c r="H63" s="23">
        <v>5</v>
      </c>
      <c r="I63" s="19">
        <f t="shared" si="2"/>
        <v>500</v>
      </c>
      <c r="J63" s="54">
        <f t="shared" si="1"/>
        <v>100</v>
      </c>
    </row>
    <row r="64" spans="1:10" s="12" customFormat="1" ht="18" customHeight="1">
      <c r="A64" s="26">
        <v>39111140</v>
      </c>
      <c r="B64" s="39" t="s">
        <v>21</v>
      </c>
      <c r="C64" s="39"/>
      <c r="D64" s="39"/>
      <c r="E64" s="24" t="s">
        <v>18</v>
      </c>
      <c r="F64" s="24" t="s">
        <v>20</v>
      </c>
      <c r="G64" s="61">
        <v>23333</v>
      </c>
      <c r="H64" s="23">
        <v>40</v>
      </c>
      <c r="I64" s="19">
        <f>+ROUND(H64*G64/1000,1)</f>
        <v>933.3</v>
      </c>
      <c r="J64" s="54">
        <f t="shared" si="1"/>
        <v>23.3325</v>
      </c>
    </row>
    <row r="65" spans="1:10" s="12" customFormat="1" ht="18" customHeight="1">
      <c r="A65" s="26">
        <v>37421151</v>
      </c>
      <c r="B65" s="39" t="s">
        <v>35</v>
      </c>
      <c r="C65" s="39"/>
      <c r="D65" s="39"/>
      <c r="E65" s="24" t="s">
        <v>18</v>
      </c>
      <c r="F65" s="24" t="s">
        <v>20</v>
      </c>
      <c r="G65" s="61">
        <v>80000</v>
      </c>
      <c r="H65" s="23">
        <v>10</v>
      </c>
      <c r="I65" s="19">
        <f t="shared" si="2"/>
        <v>800</v>
      </c>
      <c r="J65" s="54">
        <f t="shared" si="1"/>
        <v>80</v>
      </c>
    </row>
    <row r="66" spans="1:10" s="12" customFormat="1" ht="18" customHeight="1">
      <c r="A66" s="26">
        <v>37421153</v>
      </c>
      <c r="B66" s="39" t="s">
        <v>36</v>
      </c>
      <c r="C66" s="39"/>
      <c r="D66" s="39"/>
      <c r="E66" s="24" t="s">
        <v>18</v>
      </c>
      <c r="F66" s="24" t="s">
        <v>20</v>
      </c>
      <c r="G66" s="61">
        <v>62000</v>
      </c>
      <c r="H66" s="23">
        <v>16</v>
      </c>
      <c r="I66" s="19">
        <f t="shared" si="2"/>
        <v>992</v>
      </c>
      <c r="J66" s="54">
        <f t="shared" si="1"/>
        <v>62</v>
      </c>
    </row>
    <row r="67" spans="1:10" s="12" customFormat="1" ht="18" customHeight="1">
      <c r="A67" s="26">
        <v>37421300</v>
      </c>
      <c r="B67" s="39" t="s">
        <v>37</v>
      </c>
      <c r="C67" s="39"/>
      <c r="D67" s="39"/>
      <c r="E67" s="24" t="s">
        <v>18</v>
      </c>
      <c r="F67" s="24" t="s">
        <v>20</v>
      </c>
      <c r="G67" s="61">
        <v>30000</v>
      </c>
      <c r="H67" s="23">
        <v>20</v>
      </c>
      <c r="I67" s="19">
        <f t="shared" si="2"/>
        <v>600</v>
      </c>
      <c r="J67" s="54">
        <f t="shared" si="1"/>
        <v>30</v>
      </c>
    </row>
    <row r="68" spans="1:10" s="12" customFormat="1" ht="18" customHeight="1">
      <c r="A68" s="26">
        <v>37421170</v>
      </c>
      <c r="B68" s="39" t="s">
        <v>38</v>
      </c>
      <c r="C68" s="39"/>
      <c r="D68" s="39"/>
      <c r="E68" s="24" t="s">
        <v>18</v>
      </c>
      <c r="F68" s="24" t="s">
        <v>20</v>
      </c>
      <c r="G68" s="61">
        <v>5000</v>
      </c>
      <c r="H68" s="23">
        <v>150</v>
      </c>
      <c r="I68" s="19">
        <f t="shared" si="2"/>
        <v>750</v>
      </c>
      <c r="J68" s="54">
        <f t="shared" si="1"/>
        <v>5</v>
      </c>
    </row>
    <row r="69" spans="1:10" s="12" customFormat="1" ht="18" customHeight="1">
      <c r="A69" s="26">
        <v>37421171</v>
      </c>
      <c r="B69" s="39" t="s">
        <v>39</v>
      </c>
      <c r="C69" s="39"/>
      <c r="D69" s="39"/>
      <c r="E69" s="24" t="s">
        <v>18</v>
      </c>
      <c r="F69" s="24" t="s">
        <v>20</v>
      </c>
      <c r="G69" s="61">
        <v>8000</v>
      </c>
      <c r="H69" s="23">
        <v>75</v>
      </c>
      <c r="I69" s="19">
        <f t="shared" si="2"/>
        <v>600</v>
      </c>
      <c r="J69" s="54">
        <f t="shared" si="1"/>
        <v>8</v>
      </c>
    </row>
    <row r="70" spans="1:10" s="12" customFormat="1" ht="18" customHeight="1">
      <c r="A70" s="26">
        <v>37471200</v>
      </c>
      <c r="B70" s="39" t="s">
        <v>40</v>
      </c>
      <c r="C70" s="39"/>
      <c r="D70" s="39"/>
      <c r="E70" s="24" t="s">
        <v>18</v>
      </c>
      <c r="F70" s="24" t="s">
        <v>20</v>
      </c>
      <c r="G70" s="61">
        <v>3000</v>
      </c>
      <c r="H70" s="23">
        <v>100</v>
      </c>
      <c r="I70" s="19">
        <f t="shared" si="2"/>
        <v>300</v>
      </c>
      <c r="J70" s="54">
        <f t="shared" si="1"/>
        <v>3</v>
      </c>
    </row>
    <row r="71" spans="1:10" s="12" customFormat="1" ht="18" customHeight="1">
      <c r="A71" s="26">
        <v>32331300</v>
      </c>
      <c r="B71" s="39" t="s">
        <v>41</v>
      </c>
      <c r="C71" s="39"/>
      <c r="D71" s="39"/>
      <c r="E71" s="24" t="s">
        <v>18</v>
      </c>
      <c r="F71" s="24" t="s">
        <v>20</v>
      </c>
      <c r="G71" s="61">
        <v>200000</v>
      </c>
      <c r="H71" s="23">
        <v>5</v>
      </c>
      <c r="I71" s="19">
        <f t="shared" si="2"/>
        <v>1000</v>
      </c>
      <c r="J71" s="54">
        <f t="shared" si="1"/>
        <v>200</v>
      </c>
    </row>
    <row r="72" spans="1:10" s="12" customFormat="1" ht="18" customHeight="1">
      <c r="A72" s="26">
        <v>39141120</v>
      </c>
      <c r="B72" s="39" t="s">
        <v>26</v>
      </c>
      <c r="C72" s="39"/>
      <c r="D72" s="39"/>
      <c r="E72" s="24" t="s">
        <v>18</v>
      </c>
      <c r="F72" s="24" t="s">
        <v>20</v>
      </c>
      <c r="G72" s="61">
        <v>120000</v>
      </c>
      <c r="H72" s="23">
        <v>5</v>
      </c>
      <c r="I72" s="19">
        <f>+ROUND(H72*G72/1000,1)</f>
        <v>600</v>
      </c>
      <c r="J72" s="54">
        <f t="shared" si="1"/>
        <v>120</v>
      </c>
    </row>
    <row r="73" spans="1:10" s="12" customFormat="1" ht="18" customHeight="1">
      <c r="A73" s="26">
        <v>39711310</v>
      </c>
      <c r="B73" s="39" t="s">
        <v>42</v>
      </c>
      <c r="C73" s="39"/>
      <c r="D73" s="39"/>
      <c r="E73" s="24" t="s">
        <v>18</v>
      </c>
      <c r="F73" s="24" t="s">
        <v>20</v>
      </c>
      <c r="G73" s="61">
        <v>250000</v>
      </c>
      <c r="H73" s="23">
        <v>4</v>
      </c>
      <c r="I73" s="19">
        <f t="shared" si="2"/>
        <v>1000</v>
      </c>
      <c r="J73" s="54">
        <f t="shared" si="1"/>
        <v>250</v>
      </c>
    </row>
    <row r="74" spans="1:10" s="12" customFormat="1" ht="18" customHeight="1">
      <c r="A74" s="26">
        <v>42911150</v>
      </c>
      <c r="B74" s="39" t="s">
        <v>43</v>
      </c>
      <c r="C74" s="39"/>
      <c r="D74" s="39"/>
      <c r="E74" s="24" t="s">
        <v>8</v>
      </c>
      <c r="F74" s="24" t="s">
        <v>20</v>
      </c>
      <c r="G74" s="61">
        <v>120000</v>
      </c>
      <c r="H74" s="23">
        <v>5</v>
      </c>
      <c r="I74" s="19">
        <f t="shared" si="2"/>
        <v>600</v>
      </c>
      <c r="J74" s="54">
        <f t="shared" si="1"/>
        <v>120</v>
      </c>
    </row>
    <row r="75" spans="1:10" s="12" customFormat="1" ht="18" customHeight="1">
      <c r="A75" s="26">
        <v>39711140</v>
      </c>
      <c r="B75" s="39" t="s">
        <v>44</v>
      </c>
      <c r="C75" s="39"/>
      <c r="D75" s="39"/>
      <c r="E75" s="27" t="s">
        <v>18</v>
      </c>
      <c r="F75" s="27" t="s">
        <v>20</v>
      </c>
      <c r="G75" s="61">
        <v>300000</v>
      </c>
      <c r="H75" s="23">
        <v>4</v>
      </c>
      <c r="I75" s="19">
        <f t="shared" si="2"/>
        <v>1200</v>
      </c>
      <c r="J75" s="54">
        <f t="shared" si="1"/>
        <v>300</v>
      </c>
    </row>
    <row r="76" spans="1:10" s="12" customFormat="1" ht="18" customHeight="1">
      <c r="A76" s="26">
        <v>39121200</v>
      </c>
      <c r="B76" s="39" t="s">
        <v>22</v>
      </c>
      <c r="C76" s="39"/>
      <c r="D76" s="39"/>
      <c r="E76" s="27" t="s">
        <v>18</v>
      </c>
      <c r="F76" s="27" t="s">
        <v>20</v>
      </c>
      <c r="G76" s="61">
        <v>125000</v>
      </c>
      <c r="H76" s="23">
        <v>25</v>
      </c>
      <c r="I76" s="19">
        <f>+ROUND(H76*G76/1000,1)</f>
        <v>3125</v>
      </c>
      <c r="J76" s="54">
        <f t="shared" si="1"/>
        <v>125</v>
      </c>
    </row>
    <row r="77" spans="1:10" s="12" customFormat="1" ht="18" customHeight="1">
      <c r="A77" s="26">
        <v>39121200</v>
      </c>
      <c r="B77" s="39" t="s">
        <v>22</v>
      </c>
      <c r="C77" s="39"/>
      <c r="D77" s="39"/>
      <c r="E77" s="27" t="s">
        <v>18</v>
      </c>
      <c r="F77" s="27" t="s">
        <v>20</v>
      </c>
      <c r="G77" s="61">
        <v>125000</v>
      </c>
      <c r="H77" s="23">
        <v>8</v>
      </c>
      <c r="I77" s="19">
        <f>+ROUND(H77*G77/1000,1)</f>
        <v>1000</v>
      </c>
      <c r="J77" s="54">
        <f t="shared" si="1"/>
        <v>125</v>
      </c>
    </row>
    <row r="78" spans="1:10" s="12" customFormat="1" ht="18" customHeight="1">
      <c r="A78" s="26">
        <v>39221100</v>
      </c>
      <c r="B78" s="39" t="s">
        <v>45</v>
      </c>
      <c r="C78" s="39"/>
      <c r="D78" s="39"/>
      <c r="E78" s="24" t="s">
        <v>18</v>
      </c>
      <c r="F78" s="24" t="s">
        <v>20</v>
      </c>
      <c r="G78" s="61">
        <v>570000</v>
      </c>
      <c r="H78" s="23">
        <v>5</v>
      </c>
      <c r="I78" s="19">
        <f t="shared" si="2"/>
        <v>2850</v>
      </c>
      <c r="J78" s="54">
        <f t="shared" si="1"/>
        <v>570</v>
      </c>
    </row>
    <row r="79" spans="1:10" s="12" customFormat="1" ht="18" customHeight="1">
      <c r="A79" s="26">
        <v>39221100</v>
      </c>
      <c r="B79" s="39" t="s">
        <v>45</v>
      </c>
      <c r="C79" s="39"/>
      <c r="D79" s="39"/>
      <c r="E79" s="24" t="s">
        <v>18</v>
      </c>
      <c r="F79" s="24" t="s">
        <v>20</v>
      </c>
      <c r="G79" s="61">
        <v>470000</v>
      </c>
      <c r="H79" s="23">
        <v>5</v>
      </c>
      <c r="I79" s="19">
        <f>+ROUND(H79*G79/1000,1)</f>
        <v>2350</v>
      </c>
      <c r="J79" s="54">
        <f t="shared" si="1"/>
        <v>470</v>
      </c>
    </row>
    <row r="80" spans="1:10" s="12" customFormat="1" ht="18" customHeight="1">
      <c r="A80" s="26">
        <v>39711350</v>
      </c>
      <c r="B80" s="39" t="s">
        <v>46</v>
      </c>
      <c r="C80" s="39"/>
      <c r="D80" s="39"/>
      <c r="E80" s="24" t="s">
        <v>18</v>
      </c>
      <c r="F80" s="24" t="s">
        <v>20</v>
      </c>
      <c r="G80" s="61">
        <v>55000</v>
      </c>
      <c r="H80" s="23">
        <v>5</v>
      </c>
      <c r="I80" s="19">
        <f t="shared" si="2"/>
        <v>275</v>
      </c>
      <c r="J80" s="54">
        <f t="shared" si="1"/>
        <v>55</v>
      </c>
    </row>
    <row r="81" spans="1:10" s="12" customFormat="1" ht="18" customHeight="1">
      <c r="A81" s="26">
        <v>39221100</v>
      </c>
      <c r="B81" s="39" t="s">
        <v>45</v>
      </c>
      <c r="C81" s="39"/>
      <c r="D81" s="39"/>
      <c r="E81" s="24" t="s">
        <v>18</v>
      </c>
      <c r="F81" s="24" t="s">
        <v>20</v>
      </c>
      <c r="G81" s="61">
        <v>820000</v>
      </c>
      <c r="H81" s="23">
        <v>5</v>
      </c>
      <c r="I81" s="19">
        <f t="shared" si="2"/>
        <v>4100</v>
      </c>
      <c r="J81" s="54">
        <f t="shared" si="1"/>
        <v>820</v>
      </c>
    </row>
    <row r="82" spans="1:10" s="12" customFormat="1" ht="18" customHeight="1">
      <c r="A82" s="26">
        <v>39713100</v>
      </c>
      <c r="B82" s="39" t="s">
        <v>47</v>
      </c>
      <c r="C82" s="39"/>
      <c r="D82" s="39"/>
      <c r="E82" s="24" t="s">
        <v>18</v>
      </c>
      <c r="F82" s="24" t="s">
        <v>20</v>
      </c>
      <c r="G82" s="61">
        <v>890000</v>
      </c>
      <c r="H82" s="23">
        <v>5</v>
      </c>
      <c r="I82" s="19">
        <f t="shared" si="2"/>
        <v>4450</v>
      </c>
      <c r="J82" s="54">
        <f t="shared" ref="J82:J137" si="3">+I82/H82</f>
        <v>890</v>
      </c>
    </row>
    <row r="83" spans="1:10" s="12" customFormat="1" ht="18" customHeight="1">
      <c r="A83" s="26">
        <v>39141120</v>
      </c>
      <c r="B83" s="39" t="s">
        <v>26</v>
      </c>
      <c r="C83" s="39"/>
      <c r="D83" s="39"/>
      <c r="E83" s="24" t="s">
        <v>18</v>
      </c>
      <c r="F83" s="24" t="s">
        <v>20</v>
      </c>
      <c r="G83" s="61">
        <v>109200</v>
      </c>
      <c r="H83" s="23">
        <v>5</v>
      </c>
      <c r="I83" s="19">
        <f t="shared" si="2"/>
        <v>546</v>
      </c>
      <c r="J83" s="54">
        <f t="shared" si="3"/>
        <v>109.2</v>
      </c>
    </row>
    <row r="84" spans="1:10" s="12" customFormat="1" ht="18" customHeight="1">
      <c r="A84" s="26">
        <v>39141120</v>
      </c>
      <c r="B84" s="39" t="s">
        <v>26</v>
      </c>
      <c r="C84" s="39"/>
      <c r="D84" s="39"/>
      <c r="E84" s="24" t="s">
        <v>18</v>
      </c>
      <c r="F84" s="24" t="s">
        <v>20</v>
      </c>
      <c r="G84" s="61">
        <v>150000</v>
      </c>
      <c r="H84" s="23">
        <v>10</v>
      </c>
      <c r="I84" s="19">
        <f>+ROUND(H84*G84/1000,1)</f>
        <v>1500</v>
      </c>
      <c r="J84" s="54">
        <f t="shared" si="3"/>
        <v>150</v>
      </c>
    </row>
    <row r="85" spans="1:10" s="12" customFormat="1" ht="18" customHeight="1">
      <c r="A85" s="26">
        <v>39221310</v>
      </c>
      <c r="B85" s="39" t="s">
        <v>48</v>
      </c>
      <c r="C85" s="39"/>
      <c r="D85" s="39"/>
      <c r="E85" s="24" t="s">
        <v>18</v>
      </c>
      <c r="F85" s="24" t="s">
        <v>20</v>
      </c>
      <c r="G85" s="61">
        <v>13200</v>
      </c>
      <c r="H85" s="23">
        <v>10</v>
      </c>
      <c r="I85" s="19">
        <f t="shared" si="2"/>
        <v>132</v>
      </c>
      <c r="J85" s="54">
        <f t="shared" si="3"/>
        <v>13.2</v>
      </c>
    </row>
    <row r="86" spans="1:10" s="12" customFormat="1" ht="18" customHeight="1">
      <c r="A86" s="26">
        <v>39221312</v>
      </c>
      <c r="B86" s="39" t="s">
        <v>49</v>
      </c>
      <c r="C86" s="39"/>
      <c r="D86" s="39"/>
      <c r="E86" s="24" t="s">
        <v>18</v>
      </c>
      <c r="F86" s="24" t="s">
        <v>20</v>
      </c>
      <c r="G86" s="61">
        <v>7800</v>
      </c>
      <c r="H86" s="23">
        <v>5</v>
      </c>
      <c r="I86" s="19">
        <f t="shared" si="2"/>
        <v>39</v>
      </c>
      <c r="J86" s="54">
        <f t="shared" si="3"/>
        <v>7.8</v>
      </c>
    </row>
    <row r="87" spans="1:10" s="12" customFormat="1" ht="18" customHeight="1">
      <c r="A87" s="26">
        <v>39221312</v>
      </c>
      <c r="B87" s="39" t="s">
        <v>49</v>
      </c>
      <c r="C87" s="39"/>
      <c r="D87" s="39"/>
      <c r="E87" s="24" t="s">
        <v>18</v>
      </c>
      <c r="F87" s="24" t="s">
        <v>20</v>
      </c>
      <c r="G87" s="61">
        <v>16500</v>
      </c>
      <c r="H87" s="23">
        <v>5</v>
      </c>
      <c r="I87" s="19">
        <f>+ROUND(H87*G87/1000,1)</f>
        <v>82.5</v>
      </c>
      <c r="J87" s="54">
        <f t="shared" si="3"/>
        <v>16.5</v>
      </c>
    </row>
    <row r="88" spans="1:10" s="12" customFormat="1" ht="18" customHeight="1">
      <c r="A88" s="26">
        <v>39221312</v>
      </c>
      <c r="B88" s="39" t="s">
        <v>49</v>
      </c>
      <c r="C88" s="39"/>
      <c r="D88" s="39"/>
      <c r="E88" s="24" t="s">
        <v>18</v>
      </c>
      <c r="F88" s="24" t="s">
        <v>20</v>
      </c>
      <c r="G88" s="61">
        <v>25000</v>
      </c>
      <c r="H88" s="23">
        <v>5</v>
      </c>
      <c r="I88" s="19">
        <f t="shared" ref="I88:I119" si="4">+ROUND(H88*G88/1000,1)</f>
        <v>125</v>
      </c>
      <c r="J88" s="54">
        <f t="shared" si="3"/>
        <v>25</v>
      </c>
    </row>
    <row r="89" spans="1:10" s="12" customFormat="1" ht="18" customHeight="1">
      <c r="A89" s="26">
        <v>39221312</v>
      </c>
      <c r="B89" s="39" t="s">
        <v>49</v>
      </c>
      <c r="C89" s="39"/>
      <c r="D89" s="39"/>
      <c r="E89" s="24" t="s">
        <v>18</v>
      </c>
      <c r="F89" s="24" t="s">
        <v>20</v>
      </c>
      <c r="G89" s="61">
        <v>59000</v>
      </c>
      <c r="H89" s="23">
        <v>10</v>
      </c>
      <c r="I89" s="19">
        <f>+ROUND(H89*G89/1000,1)</f>
        <v>590</v>
      </c>
      <c r="J89" s="54">
        <f t="shared" si="3"/>
        <v>59</v>
      </c>
    </row>
    <row r="90" spans="1:10" s="12" customFormat="1" ht="18" customHeight="1">
      <c r="A90" s="26">
        <v>39221170</v>
      </c>
      <c r="B90" s="39" t="s">
        <v>50</v>
      </c>
      <c r="C90" s="39"/>
      <c r="D90" s="39"/>
      <c r="E90" s="24" t="s">
        <v>18</v>
      </c>
      <c r="F90" s="24" t="s">
        <v>20</v>
      </c>
      <c r="G90" s="61">
        <v>4500</v>
      </c>
      <c r="H90" s="23">
        <v>70</v>
      </c>
      <c r="I90" s="19">
        <f t="shared" si="4"/>
        <v>315</v>
      </c>
      <c r="J90" s="54">
        <f t="shared" si="3"/>
        <v>4.5</v>
      </c>
    </row>
    <row r="91" spans="1:10" s="12" customFormat="1" ht="18" customHeight="1">
      <c r="A91" s="26">
        <v>39221280</v>
      </c>
      <c r="B91" s="39" t="s">
        <v>51</v>
      </c>
      <c r="C91" s="39"/>
      <c r="D91" s="39"/>
      <c r="E91" s="24" t="s">
        <v>18</v>
      </c>
      <c r="F91" s="24" t="s">
        <v>20</v>
      </c>
      <c r="G91" s="61">
        <v>3600</v>
      </c>
      <c r="H91" s="23">
        <v>50</v>
      </c>
      <c r="I91" s="19">
        <f t="shared" si="4"/>
        <v>180</v>
      </c>
      <c r="J91" s="54">
        <f t="shared" si="3"/>
        <v>3.6</v>
      </c>
    </row>
    <row r="92" spans="1:10" s="12" customFormat="1" ht="18" customHeight="1">
      <c r="A92" s="26">
        <v>39221100</v>
      </c>
      <c r="B92" s="39" t="s">
        <v>45</v>
      </c>
      <c r="C92" s="39"/>
      <c r="D92" s="39"/>
      <c r="E92" s="24" t="s">
        <v>18</v>
      </c>
      <c r="F92" s="24" t="s">
        <v>20</v>
      </c>
      <c r="G92" s="61">
        <v>6200</v>
      </c>
      <c r="H92" s="23">
        <v>10</v>
      </c>
      <c r="I92" s="19">
        <f t="shared" si="4"/>
        <v>62</v>
      </c>
      <c r="J92" s="54">
        <f t="shared" si="3"/>
        <v>6.2</v>
      </c>
    </row>
    <row r="93" spans="1:10" s="12" customFormat="1" ht="18" customHeight="1">
      <c r="A93" s="26">
        <v>39221100</v>
      </c>
      <c r="B93" s="39" t="s">
        <v>45</v>
      </c>
      <c r="C93" s="39"/>
      <c r="D93" s="39"/>
      <c r="E93" s="24" t="s">
        <v>18</v>
      </c>
      <c r="F93" s="24" t="s">
        <v>20</v>
      </c>
      <c r="G93" s="61">
        <v>1600</v>
      </c>
      <c r="H93" s="23">
        <v>5</v>
      </c>
      <c r="I93" s="19">
        <f t="shared" si="4"/>
        <v>8</v>
      </c>
      <c r="J93" s="54">
        <f t="shared" si="3"/>
        <v>1.6</v>
      </c>
    </row>
    <row r="94" spans="1:10" s="12" customFormat="1" ht="18" customHeight="1">
      <c r="A94" s="26">
        <v>39221100</v>
      </c>
      <c r="B94" s="39" t="s">
        <v>45</v>
      </c>
      <c r="C94" s="39"/>
      <c r="D94" s="39"/>
      <c r="E94" s="24" t="s">
        <v>18</v>
      </c>
      <c r="F94" s="24" t="s">
        <v>20</v>
      </c>
      <c r="G94" s="61">
        <v>1500</v>
      </c>
      <c r="H94" s="23">
        <v>5</v>
      </c>
      <c r="I94" s="19">
        <f t="shared" si="4"/>
        <v>7.5</v>
      </c>
      <c r="J94" s="54">
        <f t="shared" si="3"/>
        <v>1.5</v>
      </c>
    </row>
    <row r="95" spans="1:10" s="12" customFormat="1" ht="18" customHeight="1">
      <c r="A95" s="26">
        <v>39221370</v>
      </c>
      <c r="B95" s="39" t="s">
        <v>52</v>
      </c>
      <c r="C95" s="39"/>
      <c r="D95" s="39"/>
      <c r="E95" s="24" t="s">
        <v>18</v>
      </c>
      <c r="F95" s="24" t="s">
        <v>20</v>
      </c>
      <c r="G95" s="61">
        <v>1700</v>
      </c>
      <c r="H95" s="23">
        <v>20</v>
      </c>
      <c r="I95" s="19">
        <f t="shared" si="4"/>
        <v>34</v>
      </c>
      <c r="J95" s="54">
        <f t="shared" si="3"/>
        <v>1.7</v>
      </c>
    </row>
    <row r="96" spans="1:10" s="12" customFormat="1" ht="18" customHeight="1">
      <c r="A96" s="26">
        <v>39221380</v>
      </c>
      <c r="B96" s="39" t="s">
        <v>53</v>
      </c>
      <c r="C96" s="39"/>
      <c r="D96" s="39"/>
      <c r="E96" s="24" t="s">
        <v>18</v>
      </c>
      <c r="F96" s="24" t="s">
        <v>20</v>
      </c>
      <c r="G96" s="61">
        <v>1500</v>
      </c>
      <c r="H96" s="23">
        <v>10</v>
      </c>
      <c r="I96" s="19">
        <f t="shared" si="4"/>
        <v>15</v>
      </c>
      <c r="J96" s="54">
        <f t="shared" si="3"/>
        <v>1.5</v>
      </c>
    </row>
    <row r="97" spans="1:10" s="12" customFormat="1" ht="18" customHeight="1">
      <c r="A97" s="26">
        <v>39221100</v>
      </c>
      <c r="B97" s="39" t="s">
        <v>45</v>
      </c>
      <c r="C97" s="39"/>
      <c r="D97" s="39"/>
      <c r="E97" s="24" t="s">
        <v>18</v>
      </c>
      <c r="F97" s="24" t="s">
        <v>20</v>
      </c>
      <c r="G97" s="61">
        <v>1600</v>
      </c>
      <c r="H97" s="23">
        <v>10</v>
      </c>
      <c r="I97" s="19">
        <f>+ROUND(H97*G97/1000,1)</f>
        <v>16</v>
      </c>
      <c r="J97" s="54">
        <f t="shared" si="3"/>
        <v>1.6</v>
      </c>
    </row>
    <row r="98" spans="1:10" s="12" customFormat="1" ht="18" customHeight="1">
      <c r="A98" s="26">
        <v>39221100</v>
      </c>
      <c r="B98" s="39" t="s">
        <v>45</v>
      </c>
      <c r="C98" s="39"/>
      <c r="D98" s="39"/>
      <c r="E98" s="24" t="s">
        <v>18</v>
      </c>
      <c r="F98" s="24" t="s">
        <v>20</v>
      </c>
      <c r="G98" s="61">
        <v>1500</v>
      </c>
      <c r="H98" s="23">
        <v>10</v>
      </c>
      <c r="I98" s="19">
        <f>+ROUND(H98*G98/1000,1)</f>
        <v>15</v>
      </c>
      <c r="J98" s="54">
        <f t="shared" si="3"/>
        <v>1.5</v>
      </c>
    </row>
    <row r="99" spans="1:10" s="12" customFormat="1" ht="18" customHeight="1">
      <c r="A99" s="26">
        <v>39221100</v>
      </c>
      <c r="B99" s="39" t="s">
        <v>45</v>
      </c>
      <c r="C99" s="39"/>
      <c r="D99" s="39"/>
      <c r="E99" s="24" t="s">
        <v>18</v>
      </c>
      <c r="F99" s="24" t="s">
        <v>20</v>
      </c>
      <c r="G99" s="61">
        <v>2500</v>
      </c>
      <c r="H99" s="23">
        <v>5</v>
      </c>
      <c r="I99" s="19">
        <f>+ROUND(H99*G99/1000,1)</f>
        <v>12.5</v>
      </c>
      <c r="J99" s="54">
        <f t="shared" si="3"/>
        <v>2.5</v>
      </c>
    </row>
    <row r="100" spans="1:10" s="12" customFormat="1" ht="18" customHeight="1">
      <c r="A100" s="28">
        <v>39241120</v>
      </c>
      <c r="B100" s="53" t="s">
        <v>54</v>
      </c>
      <c r="C100" s="53"/>
      <c r="D100" s="53"/>
      <c r="E100" s="29" t="s">
        <v>18</v>
      </c>
      <c r="F100" s="24" t="s">
        <v>20</v>
      </c>
      <c r="G100" s="61">
        <v>19000</v>
      </c>
      <c r="H100" s="23">
        <v>50</v>
      </c>
      <c r="I100" s="19">
        <f t="shared" si="4"/>
        <v>950</v>
      </c>
      <c r="J100" s="54">
        <f t="shared" si="3"/>
        <v>19</v>
      </c>
    </row>
    <row r="101" spans="1:10" s="12" customFormat="1" ht="18" customHeight="1">
      <c r="A101" s="26">
        <v>39221100</v>
      </c>
      <c r="B101" s="39" t="s">
        <v>45</v>
      </c>
      <c r="C101" s="39"/>
      <c r="D101" s="39"/>
      <c r="E101" s="24" t="s">
        <v>18</v>
      </c>
      <c r="F101" s="24" t="s">
        <v>20</v>
      </c>
      <c r="G101" s="61">
        <v>36000</v>
      </c>
      <c r="H101" s="23">
        <v>10</v>
      </c>
      <c r="I101" s="19">
        <f t="shared" si="4"/>
        <v>360</v>
      </c>
      <c r="J101" s="54">
        <f t="shared" si="3"/>
        <v>36</v>
      </c>
    </row>
    <row r="102" spans="1:10" s="12" customFormat="1" ht="18" customHeight="1">
      <c r="A102" s="26">
        <v>39221130</v>
      </c>
      <c r="B102" s="39" t="s">
        <v>55</v>
      </c>
      <c r="C102" s="39"/>
      <c r="D102" s="39"/>
      <c r="E102" s="24" t="s">
        <v>18</v>
      </c>
      <c r="F102" s="24" t="s">
        <v>20</v>
      </c>
      <c r="G102" s="61">
        <v>1800</v>
      </c>
      <c r="H102" s="23">
        <v>5</v>
      </c>
      <c r="I102" s="19">
        <f t="shared" si="4"/>
        <v>9</v>
      </c>
      <c r="J102" s="54">
        <f t="shared" si="3"/>
        <v>1.8</v>
      </c>
    </row>
    <row r="103" spans="1:10" s="12" customFormat="1" ht="18" customHeight="1">
      <c r="A103" s="26">
        <v>39221130</v>
      </c>
      <c r="B103" s="39" t="s">
        <v>55</v>
      </c>
      <c r="C103" s="39"/>
      <c r="D103" s="39"/>
      <c r="E103" s="24" t="s">
        <v>18</v>
      </c>
      <c r="F103" s="24" t="s">
        <v>20</v>
      </c>
      <c r="G103" s="61">
        <v>1500</v>
      </c>
      <c r="H103" s="23">
        <v>5</v>
      </c>
      <c r="I103" s="19">
        <f t="shared" si="4"/>
        <v>7.5</v>
      </c>
      <c r="J103" s="54">
        <f t="shared" si="3"/>
        <v>1.5</v>
      </c>
    </row>
    <row r="104" spans="1:10" s="12" customFormat="1" ht="18" customHeight="1">
      <c r="A104" s="26">
        <v>38411200</v>
      </c>
      <c r="B104" s="39" t="s">
        <v>56</v>
      </c>
      <c r="C104" s="39"/>
      <c r="D104" s="39"/>
      <c r="E104" s="24" t="s">
        <v>18</v>
      </c>
      <c r="F104" s="24" t="s">
        <v>20</v>
      </c>
      <c r="G104" s="61">
        <v>2700</v>
      </c>
      <c r="H104" s="23">
        <v>10</v>
      </c>
      <c r="I104" s="19">
        <f t="shared" si="4"/>
        <v>27</v>
      </c>
      <c r="J104" s="54">
        <f t="shared" si="3"/>
        <v>2.7</v>
      </c>
    </row>
    <row r="105" spans="1:10" s="12" customFormat="1" ht="18" customHeight="1">
      <c r="A105" s="26">
        <v>38411200</v>
      </c>
      <c r="B105" s="39" t="s">
        <v>56</v>
      </c>
      <c r="C105" s="39"/>
      <c r="D105" s="39"/>
      <c r="E105" s="24" t="s">
        <v>18</v>
      </c>
      <c r="F105" s="24" t="s">
        <v>20</v>
      </c>
      <c r="G105" s="61">
        <v>1700</v>
      </c>
      <c r="H105" s="23">
        <v>10</v>
      </c>
      <c r="I105" s="19">
        <f t="shared" si="4"/>
        <v>17</v>
      </c>
      <c r="J105" s="54">
        <f t="shared" si="3"/>
        <v>1.7</v>
      </c>
    </row>
    <row r="106" spans="1:10" s="12" customFormat="1" ht="18" customHeight="1">
      <c r="A106" s="26">
        <v>39224331</v>
      </c>
      <c r="B106" s="39" t="s">
        <v>57</v>
      </c>
      <c r="C106" s="39"/>
      <c r="D106" s="39"/>
      <c r="E106" s="24" t="s">
        <v>18</v>
      </c>
      <c r="F106" s="24" t="s">
        <v>20</v>
      </c>
      <c r="G106" s="61">
        <v>1500</v>
      </c>
      <c r="H106" s="23">
        <v>30</v>
      </c>
      <c r="I106" s="19">
        <f t="shared" si="4"/>
        <v>45</v>
      </c>
      <c r="J106" s="54">
        <f t="shared" si="3"/>
        <v>1.5</v>
      </c>
    </row>
    <row r="107" spans="1:10" s="12" customFormat="1" ht="18" customHeight="1">
      <c r="A107" s="26">
        <v>39221170</v>
      </c>
      <c r="B107" s="39" t="s">
        <v>50</v>
      </c>
      <c r="C107" s="39"/>
      <c r="D107" s="39"/>
      <c r="E107" s="24" t="s">
        <v>18</v>
      </c>
      <c r="F107" s="24" t="s">
        <v>20</v>
      </c>
      <c r="G107" s="61">
        <v>4500</v>
      </c>
      <c r="H107" s="23">
        <v>20</v>
      </c>
      <c r="I107" s="19">
        <f>+ROUND(H107*G107/1000,1)</f>
        <v>90</v>
      </c>
      <c r="J107" s="54">
        <f t="shared" si="3"/>
        <v>4.5</v>
      </c>
    </row>
    <row r="108" spans="1:10" s="12" customFormat="1" ht="18" customHeight="1">
      <c r="A108" s="26">
        <v>39224341</v>
      </c>
      <c r="B108" s="39" t="s">
        <v>58</v>
      </c>
      <c r="C108" s="39"/>
      <c r="D108" s="39"/>
      <c r="E108" s="24" t="s">
        <v>18</v>
      </c>
      <c r="F108" s="24" t="s">
        <v>20</v>
      </c>
      <c r="G108" s="61">
        <v>3000</v>
      </c>
      <c r="H108" s="23">
        <v>20</v>
      </c>
      <c r="I108" s="19">
        <f t="shared" si="4"/>
        <v>60</v>
      </c>
      <c r="J108" s="54">
        <f t="shared" si="3"/>
        <v>3</v>
      </c>
    </row>
    <row r="109" spans="1:10" s="12" customFormat="1">
      <c r="A109" s="26">
        <v>39835000</v>
      </c>
      <c r="B109" s="39" t="s">
        <v>59</v>
      </c>
      <c r="C109" s="39"/>
      <c r="D109" s="39"/>
      <c r="E109" s="24" t="s">
        <v>18</v>
      </c>
      <c r="F109" s="24" t="s">
        <v>20</v>
      </c>
      <c r="G109" s="61">
        <v>3000</v>
      </c>
      <c r="H109" s="23">
        <v>10</v>
      </c>
      <c r="I109" s="19">
        <f t="shared" si="4"/>
        <v>30</v>
      </c>
      <c r="J109" s="54">
        <f t="shared" si="3"/>
        <v>3</v>
      </c>
    </row>
    <row r="110" spans="1:10" s="12" customFormat="1" ht="18" customHeight="1">
      <c r="A110" s="26">
        <v>42921180</v>
      </c>
      <c r="B110" s="39" t="s">
        <v>60</v>
      </c>
      <c r="C110" s="39"/>
      <c r="D110" s="39"/>
      <c r="E110" s="24" t="s">
        <v>18</v>
      </c>
      <c r="F110" s="24" t="s">
        <v>20</v>
      </c>
      <c r="G110" s="61">
        <v>27750</v>
      </c>
      <c r="H110" s="23">
        <v>5</v>
      </c>
      <c r="I110" s="19">
        <f t="shared" si="4"/>
        <v>138.80000000000001</v>
      </c>
      <c r="J110" s="54">
        <f t="shared" si="3"/>
        <v>27.76</v>
      </c>
    </row>
    <row r="111" spans="1:10" s="12" customFormat="1" ht="18" customHeight="1">
      <c r="A111" s="26">
        <v>42921180</v>
      </c>
      <c r="B111" s="39" t="s">
        <v>60</v>
      </c>
      <c r="C111" s="39"/>
      <c r="D111" s="39"/>
      <c r="E111" s="24" t="s">
        <v>18</v>
      </c>
      <c r="F111" s="24" t="s">
        <v>20</v>
      </c>
      <c r="G111" s="61">
        <v>17250</v>
      </c>
      <c r="H111" s="23">
        <v>5</v>
      </c>
      <c r="I111" s="19">
        <f t="shared" si="4"/>
        <v>86.3</v>
      </c>
      <c r="J111" s="54">
        <f t="shared" si="3"/>
        <v>17.259999999999998</v>
      </c>
    </row>
    <row r="112" spans="1:10" s="12" customFormat="1" ht="18" customHeight="1">
      <c r="A112" s="26">
        <v>39132210</v>
      </c>
      <c r="B112" s="39" t="s">
        <v>61</v>
      </c>
      <c r="C112" s="39"/>
      <c r="D112" s="39"/>
      <c r="E112" s="24" t="s">
        <v>18</v>
      </c>
      <c r="F112" s="24" t="s">
        <v>20</v>
      </c>
      <c r="G112" s="61">
        <v>100000</v>
      </c>
      <c r="H112" s="23">
        <v>4</v>
      </c>
      <c r="I112" s="19">
        <f t="shared" si="4"/>
        <v>400</v>
      </c>
      <c r="J112" s="54">
        <f t="shared" si="3"/>
        <v>100</v>
      </c>
    </row>
    <row r="113" spans="1:10" s="12" customFormat="1" ht="18" customHeight="1">
      <c r="A113" s="26">
        <v>39121200</v>
      </c>
      <c r="B113" s="39" t="s">
        <v>22</v>
      </c>
      <c r="C113" s="39"/>
      <c r="D113" s="39"/>
      <c r="E113" s="24" t="s">
        <v>18</v>
      </c>
      <c r="F113" s="24" t="s">
        <v>20</v>
      </c>
      <c r="G113" s="61">
        <v>65000</v>
      </c>
      <c r="H113" s="23">
        <v>5</v>
      </c>
      <c r="I113" s="19">
        <f t="shared" si="4"/>
        <v>325</v>
      </c>
      <c r="J113" s="54">
        <f t="shared" si="3"/>
        <v>65</v>
      </c>
    </row>
    <row r="114" spans="1:10" s="12" customFormat="1" ht="18" customHeight="1">
      <c r="A114" s="26">
        <v>39711140</v>
      </c>
      <c r="B114" s="39" t="s">
        <v>44</v>
      </c>
      <c r="C114" s="39"/>
      <c r="D114" s="39"/>
      <c r="E114" s="24" t="s">
        <v>18</v>
      </c>
      <c r="F114" s="24" t="s">
        <v>20</v>
      </c>
      <c r="G114" s="61">
        <v>400000</v>
      </c>
      <c r="H114" s="23">
        <v>19</v>
      </c>
      <c r="I114" s="19">
        <f t="shared" si="4"/>
        <v>7600</v>
      </c>
      <c r="J114" s="54">
        <f t="shared" si="3"/>
        <v>400</v>
      </c>
    </row>
    <row r="115" spans="1:10" s="12" customFormat="1" ht="18" customHeight="1">
      <c r="A115" s="26">
        <v>39711120</v>
      </c>
      <c r="B115" s="39" t="s">
        <v>62</v>
      </c>
      <c r="C115" s="39"/>
      <c r="D115" s="39"/>
      <c r="E115" s="24" t="s">
        <v>18</v>
      </c>
      <c r="F115" s="24" t="s">
        <v>20</v>
      </c>
      <c r="G115" s="61">
        <v>240000</v>
      </c>
      <c r="H115" s="23">
        <v>5</v>
      </c>
      <c r="I115" s="19">
        <f t="shared" si="4"/>
        <v>1200</v>
      </c>
      <c r="J115" s="54">
        <f t="shared" si="3"/>
        <v>240</v>
      </c>
    </row>
    <row r="116" spans="1:10" s="12" customFormat="1" ht="18" customHeight="1">
      <c r="A116" s="26">
        <v>39714200</v>
      </c>
      <c r="B116" s="39" t="s">
        <v>33</v>
      </c>
      <c r="C116" s="39"/>
      <c r="D116" s="39"/>
      <c r="E116" s="24" t="s">
        <v>18</v>
      </c>
      <c r="F116" s="24" t="s">
        <v>20</v>
      </c>
      <c r="G116" s="61">
        <v>300000</v>
      </c>
      <c r="H116" s="23">
        <v>5</v>
      </c>
      <c r="I116" s="19">
        <f t="shared" si="4"/>
        <v>1500</v>
      </c>
      <c r="J116" s="54">
        <f t="shared" si="3"/>
        <v>300</v>
      </c>
    </row>
    <row r="117" spans="1:10" s="12" customFormat="1" ht="18" customHeight="1">
      <c r="A117" s="26">
        <v>39713432</v>
      </c>
      <c r="B117" s="39" t="s">
        <v>63</v>
      </c>
      <c r="C117" s="39"/>
      <c r="D117" s="39"/>
      <c r="E117" s="24" t="s">
        <v>18</v>
      </c>
      <c r="F117" s="24" t="s">
        <v>20</v>
      </c>
      <c r="G117" s="61">
        <v>50000</v>
      </c>
      <c r="H117" s="23">
        <v>5</v>
      </c>
      <c r="I117" s="19">
        <f t="shared" si="4"/>
        <v>250</v>
      </c>
      <c r="J117" s="54">
        <f t="shared" si="3"/>
        <v>50</v>
      </c>
    </row>
    <row r="118" spans="1:10" s="12" customFormat="1" ht="18" customHeight="1">
      <c r="A118" s="26">
        <v>39121100</v>
      </c>
      <c r="B118" s="39" t="s">
        <v>23</v>
      </c>
      <c r="C118" s="39"/>
      <c r="D118" s="39"/>
      <c r="E118" s="24" t="s">
        <v>18</v>
      </c>
      <c r="F118" s="24" t="s">
        <v>20</v>
      </c>
      <c r="G118" s="61">
        <v>45000</v>
      </c>
      <c r="H118" s="23">
        <v>5</v>
      </c>
      <c r="I118" s="19">
        <f t="shared" si="4"/>
        <v>225</v>
      </c>
      <c r="J118" s="54">
        <f t="shared" si="3"/>
        <v>45</v>
      </c>
    </row>
    <row r="119" spans="1:10" s="12" customFormat="1" ht="18" customHeight="1">
      <c r="A119" s="26">
        <v>39111140</v>
      </c>
      <c r="B119" s="39" t="s">
        <v>21</v>
      </c>
      <c r="C119" s="39"/>
      <c r="D119" s="39"/>
      <c r="E119" s="24" t="s">
        <v>18</v>
      </c>
      <c r="F119" s="24" t="s">
        <v>20</v>
      </c>
      <c r="G119" s="61">
        <v>23333</v>
      </c>
      <c r="H119" s="23">
        <v>10</v>
      </c>
      <c r="I119" s="19">
        <f t="shared" si="4"/>
        <v>233.3</v>
      </c>
      <c r="J119" s="54">
        <f t="shared" si="3"/>
        <v>23.330000000000002</v>
      </c>
    </row>
    <row r="120" spans="1:10" s="12" customFormat="1" ht="18" customHeight="1">
      <c r="A120" s="26">
        <v>33191120</v>
      </c>
      <c r="B120" s="39" t="s">
        <v>64</v>
      </c>
      <c r="C120" s="39"/>
      <c r="D120" s="39"/>
      <c r="E120" s="24" t="s">
        <v>18</v>
      </c>
      <c r="F120" s="24" t="s">
        <v>20</v>
      </c>
      <c r="G120" s="61">
        <v>18000</v>
      </c>
      <c r="H120" s="23">
        <v>5</v>
      </c>
      <c r="I120" s="19">
        <f t="shared" ref="I120:I137" si="5">+ROUND(H120*G120/1000,1)</f>
        <v>90</v>
      </c>
      <c r="J120" s="54">
        <f t="shared" si="3"/>
        <v>18</v>
      </c>
    </row>
    <row r="121" spans="1:10" s="12" customFormat="1" ht="18" customHeight="1">
      <c r="A121" s="26">
        <v>38311100</v>
      </c>
      <c r="B121" s="39" t="s">
        <v>65</v>
      </c>
      <c r="C121" s="39"/>
      <c r="D121" s="39"/>
      <c r="E121" s="24" t="s">
        <v>18</v>
      </c>
      <c r="F121" s="24" t="s">
        <v>20</v>
      </c>
      <c r="G121" s="61">
        <v>52000</v>
      </c>
      <c r="H121" s="23">
        <v>5</v>
      </c>
      <c r="I121" s="19">
        <f t="shared" si="5"/>
        <v>260</v>
      </c>
      <c r="J121" s="54">
        <f t="shared" si="3"/>
        <v>52</v>
      </c>
    </row>
    <row r="122" spans="1:10" s="12" customFormat="1" ht="18" customHeight="1">
      <c r="A122" s="25">
        <v>33191180</v>
      </c>
      <c r="B122" s="39" t="s">
        <v>79</v>
      </c>
      <c r="C122" s="39"/>
      <c r="D122" s="39"/>
      <c r="E122" s="24" t="s">
        <v>18</v>
      </c>
      <c r="F122" s="24" t="s">
        <v>20</v>
      </c>
      <c r="G122" s="61">
        <v>100000</v>
      </c>
      <c r="H122" s="23">
        <v>5</v>
      </c>
      <c r="I122" s="19">
        <f>+ROUND(H122*G122/1000,1)</f>
        <v>500</v>
      </c>
      <c r="J122" s="54">
        <f t="shared" si="3"/>
        <v>100</v>
      </c>
    </row>
    <row r="123" spans="1:10" s="12" customFormat="1" ht="18" customHeight="1">
      <c r="A123" s="26">
        <v>33191180</v>
      </c>
      <c r="B123" s="39" t="s">
        <v>66</v>
      </c>
      <c r="C123" s="39"/>
      <c r="D123" s="39"/>
      <c r="E123" s="24" t="s">
        <v>18</v>
      </c>
      <c r="F123" s="24" t="s">
        <v>20</v>
      </c>
      <c r="G123" s="61">
        <v>45000</v>
      </c>
      <c r="H123" s="23">
        <v>5</v>
      </c>
      <c r="I123" s="19">
        <f t="shared" si="5"/>
        <v>225</v>
      </c>
      <c r="J123" s="54">
        <f t="shared" si="3"/>
        <v>45</v>
      </c>
    </row>
    <row r="124" spans="1:10" s="12" customFormat="1" ht="18" customHeight="1">
      <c r="A124" s="26">
        <v>33191180</v>
      </c>
      <c r="B124" s="39" t="s">
        <v>66</v>
      </c>
      <c r="C124" s="39"/>
      <c r="D124" s="39"/>
      <c r="E124" s="24" t="s">
        <v>18</v>
      </c>
      <c r="F124" s="24" t="s">
        <v>20</v>
      </c>
      <c r="G124" s="61">
        <v>20000</v>
      </c>
      <c r="H124" s="23">
        <v>5</v>
      </c>
      <c r="I124" s="19">
        <f>+ROUND(H124*G124/1000,1)</f>
        <v>100</v>
      </c>
      <c r="J124" s="54">
        <f t="shared" si="3"/>
        <v>20</v>
      </c>
    </row>
    <row r="125" spans="1:10" s="12" customFormat="1" ht="18" customHeight="1">
      <c r="A125" s="26">
        <v>38411200</v>
      </c>
      <c r="B125" s="39" t="s">
        <v>56</v>
      </c>
      <c r="C125" s="39"/>
      <c r="D125" s="39"/>
      <c r="E125" s="24" t="s">
        <v>18</v>
      </c>
      <c r="F125" s="24" t="s">
        <v>20</v>
      </c>
      <c r="G125" s="61">
        <v>3000</v>
      </c>
      <c r="H125" s="23">
        <v>10</v>
      </c>
      <c r="I125" s="19">
        <f t="shared" si="5"/>
        <v>30</v>
      </c>
      <c r="J125" s="54">
        <f t="shared" si="3"/>
        <v>3</v>
      </c>
    </row>
    <row r="126" spans="1:10" s="12" customFormat="1" ht="18" customHeight="1">
      <c r="A126" s="26">
        <v>33191120</v>
      </c>
      <c r="B126" s="39" t="s">
        <v>64</v>
      </c>
      <c r="C126" s="39"/>
      <c r="D126" s="39"/>
      <c r="E126" s="24" t="s">
        <v>18</v>
      </c>
      <c r="F126" s="24" t="s">
        <v>20</v>
      </c>
      <c r="G126" s="61">
        <v>100000</v>
      </c>
      <c r="H126" s="23">
        <v>5</v>
      </c>
      <c r="I126" s="19">
        <f>+ROUND(H126*G126/1000,1)</f>
        <v>500</v>
      </c>
      <c r="J126" s="54">
        <f t="shared" si="3"/>
        <v>100</v>
      </c>
    </row>
    <row r="127" spans="1:10" s="12" customFormat="1" ht="18" customHeight="1">
      <c r="A127" s="26">
        <v>37411580</v>
      </c>
      <c r="B127" s="39" t="s">
        <v>67</v>
      </c>
      <c r="C127" s="39"/>
      <c r="D127" s="39"/>
      <c r="E127" s="24" t="s">
        <v>18</v>
      </c>
      <c r="F127" s="24" t="s">
        <v>20</v>
      </c>
      <c r="G127" s="61">
        <v>80000</v>
      </c>
      <c r="H127" s="23">
        <v>5</v>
      </c>
      <c r="I127" s="19">
        <f t="shared" si="5"/>
        <v>400</v>
      </c>
      <c r="J127" s="54">
        <f t="shared" si="3"/>
        <v>80</v>
      </c>
    </row>
    <row r="128" spans="1:10" s="12" customFormat="1" ht="18" customHeight="1">
      <c r="A128" s="26">
        <v>42711170</v>
      </c>
      <c r="B128" s="39" t="s">
        <v>68</v>
      </c>
      <c r="C128" s="39"/>
      <c r="D128" s="39"/>
      <c r="E128" s="24" t="s">
        <v>18</v>
      </c>
      <c r="F128" s="24" t="s">
        <v>20</v>
      </c>
      <c r="G128" s="61">
        <v>250000</v>
      </c>
      <c r="H128" s="23">
        <v>4</v>
      </c>
      <c r="I128" s="19">
        <f t="shared" si="5"/>
        <v>1000</v>
      </c>
      <c r="J128" s="54">
        <f t="shared" si="3"/>
        <v>250</v>
      </c>
    </row>
    <row r="129" spans="1:10" s="12" customFormat="1" ht="18" customHeight="1">
      <c r="A129" s="26">
        <v>39221220</v>
      </c>
      <c r="B129" s="39" t="s">
        <v>69</v>
      </c>
      <c r="C129" s="39"/>
      <c r="D129" s="39"/>
      <c r="E129" s="24" t="s">
        <v>18</v>
      </c>
      <c r="F129" s="24" t="s">
        <v>20</v>
      </c>
      <c r="G129" s="61">
        <v>350000</v>
      </c>
      <c r="H129" s="23">
        <v>5</v>
      </c>
      <c r="I129" s="19">
        <f t="shared" si="5"/>
        <v>1750</v>
      </c>
      <c r="J129" s="54">
        <f t="shared" si="3"/>
        <v>350</v>
      </c>
    </row>
    <row r="130" spans="1:10" s="12" customFormat="1" ht="18" customHeight="1">
      <c r="A130" s="26">
        <v>39121450</v>
      </c>
      <c r="B130" s="39" t="s">
        <v>70</v>
      </c>
      <c r="C130" s="39"/>
      <c r="D130" s="39"/>
      <c r="E130" s="24" t="s">
        <v>18</v>
      </c>
      <c r="F130" s="24" t="s">
        <v>20</v>
      </c>
      <c r="G130" s="61">
        <v>20000</v>
      </c>
      <c r="H130" s="23">
        <v>4</v>
      </c>
      <c r="I130" s="19">
        <f t="shared" si="5"/>
        <v>80</v>
      </c>
      <c r="J130" s="54">
        <f t="shared" si="3"/>
        <v>20</v>
      </c>
    </row>
    <row r="131" spans="1:10" s="12" customFormat="1" ht="18" customHeight="1">
      <c r="A131" s="26">
        <v>39141120</v>
      </c>
      <c r="B131" s="39" t="s">
        <v>26</v>
      </c>
      <c r="C131" s="39"/>
      <c r="D131" s="39"/>
      <c r="E131" s="24" t="s">
        <v>18</v>
      </c>
      <c r="F131" s="24" t="s">
        <v>20</v>
      </c>
      <c r="G131" s="61">
        <v>200000</v>
      </c>
      <c r="H131" s="23">
        <v>13</v>
      </c>
      <c r="I131" s="19">
        <f t="shared" si="5"/>
        <v>2600</v>
      </c>
      <c r="J131" s="54">
        <f t="shared" si="3"/>
        <v>200</v>
      </c>
    </row>
    <row r="132" spans="1:10" s="12" customFormat="1" ht="18" customHeight="1">
      <c r="A132" s="26">
        <v>30211280</v>
      </c>
      <c r="B132" s="39" t="s">
        <v>71</v>
      </c>
      <c r="C132" s="39"/>
      <c r="D132" s="39"/>
      <c r="E132" s="24" t="s">
        <v>18</v>
      </c>
      <c r="F132" s="24" t="s">
        <v>20</v>
      </c>
      <c r="G132" s="61">
        <v>400000</v>
      </c>
      <c r="H132" s="23">
        <v>5</v>
      </c>
      <c r="I132" s="19">
        <f t="shared" si="5"/>
        <v>2000</v>
      </c>
      <c r="J132" s="54">
        <f t="shared" si="3"/>
        <v>400</v>
      </c>
    </row>
    <row r="133" spans="1:10" s="12" customFormat="1" ht="18" customHeight="1">
      <c r="A133" s="26">
        <v>31151120</v>
      </c>
      <c r="B133" s="39" t="s">
        <v>72</v>
      </c>
      <c r="C133" s="39"/>
      <c r="D133" s="39"/>
      <c r="E133" s="24" t="s">
        <v>18</v>
      </c>
      <c r="F133" s="24" t="s">
        <v>20</v>
      </c>
      <c r="G133" s="61">
        <v>50000</v>
      </c>
      <c r="H133" s="23">
        <v>5</v>
      </c>
      <c r="I133" s="19">
        <f t="shared" si="5"/>
        <v>250</v>
      </c>
      <c r="J133" s="54">
        <f t="shared" si="3"/>
        <v>50</v>
      </c>
    </row>
    <row r="134" spans="1:10" s="12" customFormat="1" ht="31.7" customHeight="1">
      <c r="A134" s="26">
        <v>30239150</v>
      </c>
      <c r="B134" s="39" t="s">
        <v>73</v>
      </c>
      <c r="C134" s="39"/>
      <c r="D134" s="39"/>
      <c r="E134" s="24" t="s">
        <v>18</v>
      </c>
      <c r="F134" s="24" t="s">
        <v>20</v>
      </c>
      <c r="G134" s="61">
        <v>145000</v>
      </c>
      <c r="H134" s="23">
        <v>5</v>
      </c>
      <c r="I134" s="19">
        <f t="shared" si="5"/>
        <v>725</v>
      </c>
      <c r="J134" s="54">
        <f t="shared" si="3"/>
        <v>145</v>
      </c>
    </row>
    <row r="135" spans="1:10" s="12" customFormat="1" ht="18" customHeight="1">
      <c r="A135" s="26">
        <v>32421300</v>
      </c>
      <c r="B135" s="39" t="s">
        <v>74</v>
      </c>
      <c r="C135" s="39"/>
      <c r="D135" s="39"/>
      <c r="E135" s="24" t="s">
        <v>18</v>
      </c>
      <c r="F135" s="24" t="s">
        <v>20</v>
      </c>
      <c r="G135" s="61">
        <v>15000</v>
      </c>
      <c r="H135" s="23">
        <v>5</v>
      </c>
      <c r="I135" s="19">
        <f t="shared" si="5"/>
        <v>75</v>
      </c>
      <c r="J135" s="54">
        <f t="shared" si="3"/>
        <v>15</v>
      </c>
    </row>
    <row r="136" spans="1:10" s="12" customFormat="1" ht="18" customHeight="1">
      <c r="A136" s="26">
        <v>30211200</v>
      </c>
      <c r="B136" s="39" t="s">
        <v>75</v>
      </c>
      <c r="C136" s="39"/>
      <c r="D136" s="39"/>
      <c r="E136" s="24" t="s">
        <v>18</v>
      </c>
      <c r="F136" s="24" t="s">
        <v>20</v>
      </c>
      <c r="G136" s="61">
        <v>400000</v>
      </c>
      <c r="H136" s="23">
        <v>5</v>
      </c>
      <c r="I136" s="19">
        <f t="shared" si="5"/>
        <v>2000</v>
      </c>
      <c r="J136" s="54">
        <f t="shared" si="3"/>
        <v>400</v>
      </c>
    </row>
    <row r="137" spans="1:10" s="12" customFormat="1" ht="18" customHeight="1">
      <c r="A137" s="26">
        <v>38651200</v>
      </c>
      <c r="B137" s="39" t="s">
        <v>76</v>
      </c>
      <c r="C137" s="39"/>
      <c r="D137" s="39"/>
      <c r="E137" s="24" t="s">
        <v>18</v>
      </c>
      <c r="F137" s="24" t="s">
        <v>20</v>
      </c>
      <c r="G137" s="61">
        <v>350000</v>
      </c>
      <c r="H137" s="23">
        <v>5</v>
      </c>
      <c r="I137" s="19">
        <f t="shared" si="5"/>
        <v>1750</v>
      </c>
      <c r="J137" s="54">
        <f t="shared" si="3"/>
        <v>350</v>
      </c>
    </row>
    <row r="138" spans="1:10" s="20" customFormat="1" ht="21" customHeight="1">
      <c r="B138" s="52"/>
      <c r="C138" s="52"/>
      <c r="D138" s="52"/>
      <c r="G138" s="62"/>
      <c r="I138" s="21"/>
    </row>
  </sheetData>
  <mergeCells count="137">
    <mergeCell ref="B135:D135"/>
    <mergeCell ref="B136:D136"/>
    <mergeCell ref="B137:D137"/>
    <mergeCell ref="B130:D130"/>
    <mergeCell ref="B131:D131"/>
    <mergeCell ref="B132:D132"/>
    <mergeCell ref="B133:D133"/>
    <mergeCell ref="B134:D134"/>
    <mergeCell ref="B125:D125"/>
    <mergeCell ref="B126:D126"/>
    <mergeCell ref="B127:D127"/>
    <mergeCell ref="B128:D128"/>
    <mergeCell ref="B129:D129"/>
    <mergeCell ref="B119:D119"/>
    <mergeCell ref="B120:D120"/>
    <mergeCell ref="B121:D121"/>
    <mergeCell ref="B123:D123"/>
    <mergeCell ref="B124:D124"/>
    <mergeCell ref="B122:D122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99:D99"/>
    <mergeCell ref="B100:D100"/>
    <mergeCell ref="B101:D101"/>
    <mergeCell ref="B102:D102"/>
    <mergeCell ref="B103:D103"/>
    <mergeCell ref="B60:D60"/>
    <mergeCell ref="B61:D61"/>
    <mergeCell ref="B62:D62"/>
    <mergeCell ref="B94:D94"/>
    <mergeCell ref="B95:D95"/>
    <mergeCell ref="B96:D96"/>
    <mergeCell ref="B97:D97"/>
    <mergeCell ref="B98:D98"/>
    <mergeCell ref="B89:D89"/>
    <mergeCell ref="B90:D90"/>
    <mergeCell ref="B91:D91"/>
    <mergeCell ref="B92:D92"/>
    <mergeCell ref="B93:D93"/>
    <mergeCell ref="B84:D84"/>
    <mergeCell ref="B85:D85"/>
    <mergeCell ref="B86:D86"/>
    <mergeCell ref="B87:D87"/>
    <mergeCell ref="B88:D88"/>
    <mergeCell ref="B78:D78"/>
    <mergeCell ref="B79:D79"/>
    <mergeCell ref="B80:D80"/>
    <mergeCell ref="B82:D82"/>
    <mergeCell ref="B83:D83"/>
    <mergeCell ref="B81:D81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9:D39"/>
    <mergeCell ref="B40:D40"/>
    <mergeCell ref="B41:D41"/>
    <mergeCell ref="B42:D42"/>
    <mergeCell ref="B34:D34"/>
    <mergeCell ref="B35:D35"/>
    <mergeCell ref="B36:D36"/>
    <mergeCell ref="B37:D37"/>
    <mergeCell ref="B38:D38"/>
    <mergeCell ref="B73:D73"/>
    <mergeCell ref="B74:D74"/>
    <mergeCell ref="B75:D75"/>
    <mergeCell ref="B76:D76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12:D12"/>
    <mergeCell ref="B18:D18"/>
    <mergeCell ref="H1:I1"/>
    <mergeCell ref="H2:I2"/>
    <mergeCell ref="H3:I3"/>
    <mergeCell ref="A6:I7"/>
    <mergeCell ref="A10:A11"/>
    <mergeCell ref="B10:D11"/>
    <mergeCell ref="E10:E11"/>
    <mergeCell ref="F10:F11"/>
    <mergeCell ref="G10:G11"/>
    <mergeCell ref="H10:I10"/>
    <mergeCell ref="B77:D77"/>
    <mergeCell ref="A13:H13"/>
    <mergeCell ref="D14:H14"/>
    <mergeCell ref="B15:H15"/>
    <mergeCell ref="B16:D16"/>
    <mergeCell ref="B17:D17"/>
    <mergeCell ref="B138:D138"/>
    <mergeCell ref="B29:D29"/>
    <mergeCell ref="B30:D30"/>
    <mergeCell ref="B31:D31"/>
    <mergeCell ref="B32:D32"/>
    <mergeCell ref="B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Հավելված N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https://mul2-edu.gov.am/tasks/1550984/oneclick/havelvatsner.xlsx?token=d53beabdc68c851122ef3c57a6ecb755</cp:keywords>
  <cp:lastModifiedBy>Tatevik</cp:lastModifiedBy>
  <cp:lastPrinted>2024-01-29T13:27:34Z</cp:lastPrinted>
  <dcterms:created xsi:type="dcterms:W3CDTF">2022-01-04T07:12:58Z</dcterms:created>
  <dcterms:modified xsi:type="dcterms:W3CDTF">2024-06-21T08:42:49Z</dcterms:modified>
</cp:coreProperties>
</file>