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AD012012-F9D4-463D-BF4B-284E92EED9C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հավ 1" sheetId="1" r:id="rId1"/>
    <sheet name="прилож 1" sheetId="2" r:id="rId2"/>
    <sheet name="գնումների պլան 2025" sheetId="3" r:id="rId3"/>
  </sheets>
  <calcPr calcId="191029"/>
</workbook>
</file>

<file path=xl/calcChain.xml><?xml version="1.0" encoding="utf-8"?>
<calcChain xmlns="http://schemas.openxmlformats.org/spreadsheetml/2006/main">
  <c r="K5" i="2" l="1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5" i="1"/>
  <c r="H297" i="3"/>
  <c r="H296" i="3"/>
  <c r="H295" i="3"/>
  <c r="H294" i="3"/>
  <c r="H293" i="3"/>
  <c r="H292" i="3"/>
  <c r="H291" i="3"/>
  <c r="H290" i="3"/>
  <c r="H289" i="3"/>
  <c r="H288" i="3"/>
  <c r="H287" i="3"/>
  <c r="H286" i="3"/>
  <c r="H285" i="3"/>
  <c r="H284" i="3"/>
  <c r="H283" i="3"/>
  <c r="H282" i="3"/>
  <c r="H281" i="3"/>
  <c r="H280" i="3"/>
  <c r="H279" i="3"/>
  <c r="H278" i="3"/>
  <c r="H277" i="3"/>
  <c r="H276" i="3"/>
  <c r="H275" i="3"/>
  <c r="H274" i="3"/>
  <c r="H273" i="3"/>
  <c r="H272" i="3"/>
  <c r="H271" i="3"/>
  <c r="H270" i="3"/>
  <c r="H269" i="3"/>
  <c r="H268" i="3"/>
  <c r="H267" i="3"/>
  <c r="H266" i="3"/>
  <c r="H265" i="3"/>
  <c r="H264" i="3"/>
  <c r="H263" i="3"/>
  <c r="H262" i="3"/>
  <c r="H261" i="3"/>
  <c r="H260" i="3"/>
  <c r="H259" i="3"/>
  <c r="H258" i="3"/>
  <c r="H257" i="3"/>
  <c r="H256" i="3"/>
  <c r="H255" i="3"/>
  <c r="H254" i="3"/>
  <c r="H253" i="3"/>
  <c r="H252" i="3"/>
  <c r="H251" i="3"/>
  <c r="H250" i="3"/>
  <c r="H249" i="3"/>
  <c r="H248" i="3"/>
  <c r="H247" i="3"/>
  <c r="H246" i="3"/>
  <c r="H245" i="3"/>
  <c r="H244" i="3"/>
  <c r="H243" i="3"/>
  <c r="H242" i="3"/>
  <c r="H241" i="3"/>
  <c r="H240" i="3"/>
  <c r="H239" i="3"/>
  <c r="H238" i="3"/>
  <c r="H237" i="3"/>
  <c r="H235" i="3"/>
  <c r="H234" i="3"/>
  <c r="H233" i="3"/>
  <c r="I233" i="3" s="1"/>
  <c r="J233" i="3" s="1"/>
  <c r="H232" i="3"/>
  <c r="H231" i="3"/>
  <c r="H230" i="3"/>
  <c r="H229" i="3"/>
  <c r="H228" i="3"/>
  <c r="H227" i="3"/>
  <c r="H226" i="3"/>
  <c r="H225" i="3"/>
  <c r="H224" i="3"/>
  <c r="H223" i="3"/>
  <c r="H222" i="3"/>
  <c r="H221" i="3"/>
  <c r="H220" i="3"/>
  <c r="H219" i="3"/>
  <c r="H218" i="3"/>
  <c r="H217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4" i="3"/>
  <c r="H203" i="3"/>
  <c r="H202" i="3"/>
  <c r="H201" i="3"/>
  <c r="H200" i="3"/>
  <c r="H199" i="3"/>
  <c r="H198" i="3"/>
  <c r="H197" i="3"/>
  <c r="H196" i="3"/>
  <c r="H195" i="3"/>
  <c r="H194" i="3"/>
  <c r="H193" i="3"/>
  <c r="H192" i="3"/>
  <c r="H191" i="3"/>
  <c r="H190" i="3"/>
  <c r="H189" i="3"/>
  <c r="H188" i="3"/>
  <c r="H187" i="3"/>
  <c r="H186" i="3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69" i="3"/>
  <c r="H168" i="3"/>
  <c r="H167" i="3"/>
  <c r="H166" i="3"/>
  <c r="H165" i="3"/>
  <c r="H164" i="3"/>
  <c r="H163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3" i="3"/>
  <c r="G13" i="3"/>
  <c r="B13" i="3"/>
  <c r="C13" i="3" s="1"/>
  <c r="E13" i="3" s="1"/>
  <c r="H298" i="3" l="1"/>
  <c r="D13" i="3"/>
</calcChain>
</file>

<file path=xl/sharedStrings.xml><?xml version="1.0" encoding="utf-8"?>
<sst xmlns="http://schemas.openxmlformats.org/spreadsheetml/2006/main" count="1967" uniqueCount="600">
  <si>
    <t>հրավերով նախատեսված չափաբաժնի համարը</t>
  </si>
  <si>
    <t>անվանումը և ապրանքային նշանը</t>
  </si>
  <si>
    <t>չափման միավորը</t>
  </si>
  <si>
    <t>ընդհանուր քանակը</t>
  </si>
  <si>
    <t>մատակարարման</t>
  </si>
  <si>
    <t>հասցեն</t>
  </si>
  <si>
    <t>ենթակա քանակը</t>
  </si>
  <si>
    <t>Ժամկետը**</t>
  </si>
  <si>
    <t>Ապրանքի  տեխնիկական բնութագիրը</t>
  </si>
  <si>
    <t>ապրանքային նշանը, մակիշը և արտադրողի անվանումը **</t>
  </si>
  <si>
    <t>միավոր գինը/ՀՀ դրամ</t>
  </si>
  <si>
    <t>ընդհանուր գինը/ՀՀ դրամ</t>
  </si>
  <si>
    <r>
      <t xml:space="preserve">
</t>
    </r>
    <r>
      <rPr>
        <b/>
        <i/>
        <sz val="11"/>
        <rFont val="Calibri"/>
        <family val="2"/>
        <charset val="204"/>
        <scheme val="minor"/>
      </rPr>
      <t>Պարտադիր պայման</t>
    </r>
    <r>
      <rPr>
        <sz val="11"/>
        <rFont val="Calibri"/>
        <family val="2"/>
        <charset val="204"/>
        <scheme val="minor"/>
      </rPr>
      <t xml:space="preserve">  </t>
    </r>
    <r>
      <rPr>
        <sz val="11"/>
        <color theme="1"/>
        <rFont val="Calibri"/>
        <family val="2"/>
        <charset val="204"/>
        <scheme val="minor"/>
      </rPr>
      <t xml:space="preserve"> դեղերի տեղափոխումը, պահեստավորումը և պահպանումը պետք է իրականացվի համաձայն ՀՀ ԱՆ նախարարի 2010թ. 17-Ն հրամանի, 
 դեղի պիտանիության ժամկետները գնորդին հանձնման պահին և ներկայացվող փաթեթը պետք է լինեն համապատասխան ՀՀ կառավարության             2 մայիսի 2013 թվականի N 502-Ն որոշման պահանջներին
</t>
    </r>
  </si>
  <si>
    <t>հատ</t>
  </si>
  <si>
    <t>ըստ պահանջարկի մինչև 30.12.2025թ</t>
  </si>
  <si>
    <t>по запросу до 30.12.2025.</t>
  </si>
  <si>
    <t>Дексаметазон</t>
  </si>
  <si>
    <t>"ՀԱՍՏԱՏՈՒՄ ԵՄ"</t>
  </si>
  <si>
    <t>Տնօրեն  _____________Նորայր Միքայելյան</t>
  </si>
  <si>
    <t>"06'' նոյեմբեր '' 2024թ.</t>
  </si>
  <si>
    <t xml:space="preserve"> 2025թ. ԳՆՈՒՄՆԵՐԻ ՊԼԱՆ  /նախնական/</t>
  </si>
  <si>
    <t>Պատվիրատուն &lt;&lt;Աբովյանի ծննդատուն ՊՓԲԸ&gt;&gt;</t>
  </si>
  <si>
    <t>Ծրագիրը-12</t>
  </si>
  <si>
    <t>Անվանումը`՝ Հիվանդանոցային և արտահիվանդանոցային  ծառայություններ</t>
  </si>
  <si>
    <t>բաժին- խումբ-  ,դաս- , ծրագիր__</t>
  </si>
  <si>
    <t>(ըստ բյուջետային ծախսերի գործառնական դասակարգման)</t>
  </si>
  <si>
    <t>Գնման առարկայի</t>
  </si>
  <si>
    <t>Տեխնիկական բնութագիր</t>
  </si>
  <si>
    <t>Գնման ձև (ընթացակարգը)</t>
  </si>
  <si>
    <t>Չափման միավոր</t>
  </si>
  <si>
    <t>Քանակ</t>
  </si>
  <si>
    <t>Միավորի գին</t>
  </si>
  <si>
    <t>Ընդամենը ծախսեր (հազար դրամ)</t>
  </si>
  <si>
    <t>Միջանցիկ կոդը՝ ըստ CPV դասակարգման</t>
  </si>
  <si>
    <t>անվանումը</t>
  </si>
  <si>
    <t>Դեղորայք</t>
  </si>
  <si>
    <t>X</t>
  </si>
  <si>
    <t>Դիմեդրոլ</t>
  </si>
  <si>
    <t xml:space="preserve"> 1%-1,0</t>
  </si>
  <si>
    <t>ԷԱՃ</t>
  </si>
  <si>
    <t>Ապակե սրվ.</t>
  </si>
  <si>
    <t xml:space="preserve">Նատրիումի քլորիդ </t>
  </si>
  <si>
    <t xml:space="preserve"> 0,9%500,0</t>
  </si>
  <si>
    <t>Պլ.փաթ.եթերկ գլխիկ</t>
  </si>
  <si>
    <t>0,5%-5,0</t>
  </si>
  <si>
    <t xml:space="preserve">Ամօքսացիլին </t>
  </si>
  <si>
    <t>500մգ</t>
  </si>
  <si>
    <t xml:space="preserve">հաբ </t>
  </si>
  <si>
    <t xml:space="preserve">Նովոկային </t>
  </si>
  <si>
    <t>0,5%-2,0</t>
  </si>
  <si>
    <t xml:space="preserve"> 0,5%-5,0</t>
  </si>
  <si>
    <t>Օքսիտոցին</t>
  </si>
  <si>
    <t xml:space="preserve"> 5մգ -1,0</t>
  </si>
  <si>
    <t>Ասկորբինաթթու</t>
  </si>
  <si>
    <t>Ռինգեր</t>
  </si>
  <si>
    <t>Պլ.փաթեթ</t>
  </si>
  <si>
    <t xml:space="preserve">Հեմոսոլ </t>
  </si>
  <si>
    <t xml:space="preserve">Պլազմո-տեք </t>
  </si>
  <si>
    <t xml:space="preserve"> 6%-500,0</t>
  </si>
  <si>
    <t xml:space="preserve">Ռեոպոլիգլյուկին </t>
  </si>
  <si>
    <t xml:space="preserve">Պոլիգլյուկին </t>
  </si>
  <si>
    <t xml:space="preserve">Լիդոկային </t>
  </si>
  <si>
    <t xml:space="preserve"> 2%-2,0</t>
  </si>
  <si>
    <t xml:space="preserve">Մագնեզիումի  սուլֆատ </t>
  </si>
  <si>
    <t xml:space="preserve"> 25%-5,0</t>
  </si>
  <si>
    <t>Կալիումի  քլորիդ</t>
  </si>
  <si>
    <t>4%-100,0</t>
  </si>
  <si>
    <t xml:space="preserve">Կալցիումի  քլորիդ </t>
  </si>
  <si>
    <t xml:space="preserve"> 10%-5,0</t>
  </si>
  <si>
    <t xml:space="preserve">Գլյուկոզա </t>
  </si>
  <si>
    <t>10%-100,0</t>
  </si>
  <si>
    <t xml:space="preserve">Դրոտավերին </t>
  </si>
  <si>
    <t>2%-2,0</t>
  </si>
  <si>
    <t>Ամպիցիլին</t>
  </si>
  <si>
    <t xml:space="preserve">Ակտովեգին </t>
  </si>
  <si>
    <t xml:space="preserve"> 80մգ-2,0</t>
  </si>
  <si>
    <t xml:space="preserve">Պապավերին </t>
  </si>
  <si>
    <t xml:space="preserve">Ադրենալին </t>
  </si>
  <si>
    <t xml:space="preserve"> 0,18%-1,0</t>
  </si>
  <si>
    <t xml:space="preserve">Ամոքսիկլավ </t>
  </si>
  <si>
    <t xml:space="preserve">Ցեֆտրիաքսոն </t>
  </si>
  <si>
    <t xml:space="preserve">Մետոկլոպրամիդ  </t>
  </si>
  <si>
    <t xml:space="preserve">  5մգ-2,0</t>
  </si>
  <si>
    <t xml:space="preserve">Կետոնալ կամ համարժեք </t>
  </si>
  <si>
    <t xml:space="preserve"> 100 մգ-2,0</t>
  </si>
  <si>
    <t xml:space="preserve">Ֆրաքսեպարին </t>
  </si>
  <si>
    <t xml:space="preserve">Պատ ներ-չ </t>
  </si>
  <si>
    <t xml:space="preserve">Դեքսամետազոն  </t>
  </si>
  <si>
    <t xml:space="preserve">  4մգ-1,0</t>
  </si>
  <si>
    <t>Գենտամիցին</t>
  </si>
  <si>
    <t xml:space="preserve"> 80մգ-1,0</t>
  </si>
  <si>
    <t xml:space="preserve">Էուֆիլին </t>
  </si>
  <si>
    <t xml:space="preserve"> 2,4%-5,0</t>
  </si>
  <si>
    <t xml:space="preserve">Դիցինոն կամ համարժեք </t>
  </si>
  <si>
    <t xml:space="preserve"> 250մգ-2,0</t>
  </si>
  <si>
    <t xml:space="preserve">Սուպրաստին </t>
  </si>
  <si>
    <t xml:space="preserve"> 5մգ-1,0</t>
  </si>
  <si>
    <t xml:space="preserve">Մեզատոն </t>
  </si>
  <si>
    <t xml:space="preserve">Ամինոկապրոնաթթու </t>
  </si>
  <si>
    <t xml:space="preserve"> 5%-250,0</t>
  </si>
  <si>
    <t xml:space="preserve">Ջուր ներարկման համար  </t>
  </si>
  <si>
    <t xml:space="preserve">Մետրոնիդազոլ </t>
  </si>
  <si>
    <t>0,5%-100,0</t>
  </si>
  <si>
    <t xml:space="preserve">Նիտրո </t>
  </si>
  <si>
    <t>Կոնակիոն</t>
  </si>
  <si>
    <t>2մգ-0,2</t>
  </si>
  <si>
    <t xml:space="preserve">Պանանգին </t>
  </si>
  <si>
    <t xml:space="preserve">Միդազեմ </t>
  </si>
  <si>
    <t xml:space="preserve"> 5մգ-3,0</t>
  </si>
  <si>
    <t>Դոպմին կամ համարժեք</t>
  </si>
  <si>
    <t>Տավեգիլ</t>
  </si>
  <si>
    <t xml:space="preserve">Ֆլորան կամ համարժեք </t>
  </si>
  <si>
    <t xml:space="preserve"> 99,9%-100,0</t>
  </si>
  <si>
    <t>Ապակե սրվ</t>
  </si>
  <si>
    <t xml:space="preserve">Տրակրիում կամ համարժեք </t>
  </si>
  <si>
    <t xml:space="preserve"> 25մգ-2,5</t>
  </si>
  <si>
    <t xml:space="preserve">Թիոպենտալ նատրի </t>
  </si>
  <si>
    <t xml:space="preserve">Կալիպսոլ կամ համարժեք  </t>
  </si>
  <si>
    <t xml:space="preserve"> 500-10,0</t>
  </si>
  <si>
    <t xml:space="preserve">Ատրոպինի սուլֆատ  </t>
  </si>
  <si>
    <t xml:space="preserve"> 0,1%-1,0</t>
  </si>
  <si>
    <t xml:space="preserve">Ապաուրին կամ համարժեք </t>
  </si>
  <si>
    <t xml:space="preserve"> 10մգ-2,0</t>
  </si>
  <si>
    <t>Դիթիլին</t>
  </si>
  <si>
    <t xml:space="preserve"> 2%-5,0</t>
  </si>
  <si>
    <t xml:space="preserve">Սալբուտամոլ աէրոզոլ </t>
  </si>
  <si>
    <t>պլ. Ֆլ.</t>
  </si>
  <si>
    <t>Արդուա</t>
  </si>
  <si>
    <t xml:space="preserve"> 4mg-2,0</t>
  </si>
  <si>
    <t>Բուպիվակային</t>
  </si>
  <si>
    <t>0,5%-4,0</t>
  </si>
  <si>
    <t>Կորդարոն կամ համ,արժեք</t>
  </si>
  <si>
    <t xml:space="preserve">Կարդիամին </t>
  </si>
  <si>
    <t xml:space="preserve"> 25mg-2,0</t>
  </si>
  <si>
    <t xml:space="preserve">Դիպրիվան  Պոֆոլ կամ համարժեք </t>
  </si>
  <si>
    <t xml:space="preserve"> 10մգ-20,0</t>
  </si>
  <si>
    <t>Կլեկսան</t>
  </si>
  <si>
    <t>պատ. Ներարկիչ</t>
  </si>
  <si>
    <t xml:space="preserve">Ֆենտանիլ </t>
  </si>
  <si>
    <t xml:space="preserve"> 0,05%-2,0</t>
  </si>
  <si>
    <t xml:space="preserve">Մորֆին հ ք </t>
  </si>
  <si>
    <t>1%-1,0</t>
  </si>
  <si>
    <t xml:space="preserve">Պրոմեդոլ </t>
  </si>
  <si>
    <t xml:space="preserve"> 2%-1,0</t>
  </si>
  <si>
    <t xml:space="preserve">Պենիցիլին G կամ համարժեք </t>
  </si>
  <si>
    <t>Կլաֆորան  լուծիչի  հետ</t>
  </si>
  <si>
    <t xml:space="preserve">Օմնոպոն </t>
  </si>
  <si>
    <t xml:space="preserve">  2%-1,0</t>
  </si>
  <si>
    <t xml:space="preserve">Նատրիումի բիկարբոնատ </t>
  </si>
  <si>
    <t xml:space="preserve"> 8,4%-20,0</t>
  </si>
  <si>
    <t xml:space="preserve">Ֆուրասեմիդ </t>
  </si>
  <si>
    <t xml:space="preserve"> 1%-2,0</t>
  </si>
  <si>
    <t>Ֆինոպտին</t>
  </si>
  <si>
    <t>Ապակե ֆլակոն</t>
  </si>
  <si>
    <t xml:space="preserve">Կալցիումի գլյուկոնատ </t>
  </si>
  <si>
    <t xml:space="preserve"> 10%-10,0</t>
  </si>
  <si>
    <t>Կոֆեին նատրի բենզոատ</t>
  </si>
  <si>
    <t xml:space="preserve"> 20%-1,0</t>
  </si>
  <si>
    <t>Ապակե սրվակ</t>
  </si>
  <si>
    <t>Ակտրապիդ-ինսուլին</t>
  </si>
  <si>
    <t>ապակե սրվ.</t>
  </si>
  <si>
    <t xml:space="preserve">Սուլբակտամ+ ամպիցիլին </t>
  </si>
  <si>
    <t xml:space="preserve">Լիդոկային աէրոզոլ </t>
  </si>
  <si>
    <t>պլ.ֆլ.</t>
  </si>
  <si>
    <t>Ցիպրոտեք</t>
  </si>
  <si>
    <t xml:space="preserve"> 0,2%-200,0</t>
  </si>
  <si>
    <t>պլ.փաթեթ</t>
  </si>
  <si>
    <t>Անատօքսին հակափայտացման</t>
  </si>
  <si>
    <t xml:space="preserve">Սիճուկ հակափայտացման </t>
  </si>
  <si>
    <t>Մոքսիտեք</t>
  </si>
  <si>
    <t xml:space="preserve"> 400mg-250,0</t>
  </si>
  <si>
    <t>պլ. Ֆլակոն</t>
  </si>
  <si>
    <t xml:space="preserve">Դիբազոլ  </t>
  </si>
  <si>
    <t xml:space="preserve">  1%-1,0</t>
  </si>
  <si>
    <t>սրվակ</t>
  </si>
  <si>
    <t xml:space="preserve">Բենզիլպենիցիլին </t>
  </si>
  <si>
    <t xml:space="preserve">Անալգին </t>
  </si>
  <si>
    <t xml:space="preserve"> 50%-2,0</t>
  </si>
  <si>
    <t>Գլյուկոզա</t>
  </si>
  <si>
    <t xml:space="preserve"> 5%-500,0</t>
  </si>
  <si>
    <t>պլ. փաթ երկգլխիկ</t>
  </si>
  <si>
    <t xml:space="preserve">Պրոզերին </t>
  </si>
  <si>
    <t>0,05%-1,0</t>
  </si>
  <si>
    <t>Տրանեքսան</t>
  </si>
  <si>
    <t>5%5,0</t>
  </si>
  <si>
    <t xml:space="preserve"> 40%-5,0</t>
  </si>
  <si>
    <t xml:space="preserve">Ստրոֆանտին </t>
  </si>
  <si>
    <t>0,025% -1,0</t>
  </si>
  <si>
    <t xml:space="preserve">Ամոքսիցիլլին </t>
  </si>
  <si>
    <t>Հաբ բլիստեր.</t>
  </si>
  <si>
    <t>Նո –շպա կամ համարժեք</t>
  </si>
  <si>
    <t>40մգ</t>
  </si>
  <si>
    <t xml:space="preserve">Ակտովեգին  </t>
  </si>
  <si>
    <t>200մգ</t>
  </si>
  <si>
    <t>Հաբ պլ.ֆլ,</t>
  </si>
  <si>
    <t>Պապավերին</t>
  </si>
  <si>
    <t>Մոմ բլիստեր.</t>
  </si>
  <si>
    <t xml:space="preserve">Մետրոնիդազոլ  </t>
  </si>
  <si>
    <t>հաբ</t>
  </si>
  <si>
    <t xml:space="preserve">Նիֆեդիպին </t>
  </si>
  <si>
    <t>10մգ</t>
  </si>
  <si>
    <t xml:space="preserve">Սպազմատոն </t>
  </si>
  <si>
    <t>Մուկալտին</t>
  </si>
  <si>
    <t>Պլ.ֆլակոն</t>
  </si>
  <si>
    <t>Դյուֆաստոն</t>
  </si>
  <si>
    <t xml:space="preserve">5-նոկ  կամ համարժեք  </t>
  </si>
  <si>
    <t>50մգ</t>
  </si>
  <si>
    <t xml:space="preserve">Կատվախոտի հանուկ  </t>
  </si>
  <si>
    <t>0,2մգ</t>
  </si>
  <si>
    <t>ապակե սրվակ</t>
  </si>
  <si>
    <t>Դոպեգիտ կամ համարժեք</t>
  </si>
  <si>
    <t>250մգ</t>
  </si>
  <si>
    <t>Դիկլոֆենակ</t>
  </si>
  <si>
    <t>100մգ</t>
  </si>
  <si>
    <t>Սայտոտեք</t>
  </si>
  <si>
    <t>Հաբ պլ.ֆլ.</t>
  </si>
  <si>
    <t xml:space="preserve">Ֆոլաթթու </t>
  </si>
  <si>
    <t>1մգ</t>
  </si>
  <si>
    <t xml:space="preserve">Տետրացիկլին </t>
  </si>
  <si>
    <t>1%-3,0</t>
  </si>
  <si>
    <t>տյուբ</t>
  </si>
  <si>
    <t xml:space="preserve">Քսուկ Վիշնեվսկու </t>
  </si>
  <si>
    <t xml:space="preserve">Տրոքսեվազին կամ համարժեք </t>
  </si>
  <si>
    <t>2%-40,0</t>
  </si>
  <si>
    <t xml:space="preserve">Բետադին </t>
  </si>
  <si>
    <t>10%-20,0</t>
  </si>
  <si>
    <t xml:space="preserve">Սորբիֆեր դուռուլես  </t>
  </si>
  <si>
    <t>320մգ-60մգ</t>
  </si>
  <si>
    <t>ապակե ֆլ.</t>
  </si>
  <si>
    <t>Ֆուրացիլին</t>
  </si>
  <si>
    <t>Նիստատին</t>
  </si>
  <si>
    <t>Պարացետամոլ</t>
  </si>
  <si>
    <t>Էրիթրոցիտար զանգված</t>
  </si>
  <si>
    <t>պլփաթեթ</t>
  </si>
  <si>
    <t>Թարմ սառեցված պլազմա</t>
  </si>
  <si>
    <t xml:space="preserve">Գլիցերինի մոմիկ </t>
  </si>
  <si>
    <t>Մոմ բլիստէր</t>
  </si>
  <si>
    <t xml:space="preserve">Պարացետամոլ </t>
  </si>
  <si>
    <t>Մոմ Բլիստեր</t>
  </si>
  <si>
    <t>Միրոպրիստոն</t>
  </si>
  <si>
    <t>հաբ-բլիստեր</t>
  </si>
  <si>
    <t>Ռելիֆ</t>
  </si>
  <si>
    <t>5մգ</t>
  </si>
  <si>
    <t>մոմ .</t>
  </si>
  <si>
    <t xml:space="preserve">Բետադին մոմիկ </t>
  </si>
  <si>
    <t>մոմ</t>
  </si>
  <si>
    <t>Արփիմիստին</t>
  </si>
  <si>
    <t>0,01%-100,0</t>
  </si>
  <si>
    <t xml:space="preserve">Կլոտրմազոլ քսուկ հեշտոցային </t>
  </si>
  <si>
    <t>2-50,0</t>
  </si>
  <si>
    <t>տյուբ.</t>
  </si>
  <si>
    <t xml:space="preserve">Կլոտրիմազոլ մոմիկ հեշտոցային </t>
  </si>
  <si>
    <t>Կլիոն Դ կամ համարժեք</t>
  </si>
  <si>
    <t xml:space="preserve">Լևոմիկոլ </t>
  </si>
  <si>
    <t xml:space="preserve">Վուլնուզան </t>
  </si>
  <si>
    <t xml:space="preserve">Դեպանտոլ  հեշտոցային </t>
  </si>
  <si>
    <t xml:space="preserve">Ֆլյուկոնազոլ </t>
  </si>
  <si>
    <t>150մգ</t>
  </si>
  <si>
    <t xml:space="preserve">Էրիթրոմիցինի քսուկ </t>
  </si>
  <si>
    <t>1%-25,0</t>
  </si>
  <si>
    <t xml:space="preserve">Տրանեքսամ </t>
  </si>
  <si>
    <t>Սալբուտամոլ</t>
  </si>
  <si>
    <t xml:space="preserve">Դոքսացիկլին </t>
  </si>
  <si>
    <t>Ասկոռուտին</t>
  </si>
  <si>
    <t xml:space="preserve">Բիսակոդիլ  </t>
  </si>
  <si>
    <t>Մագնե Բ6</t>
  </si>
  <si>
    <t>հաբ ներ. Ընդունման</t>
  </si>
  <si>
    <t>Գենֆերոն</t>
  </si>
  <si>
    <t>0,5մգ</t>
  </si>
  <si>
    <t>33691800</t>
  </si>
  <si>
    <t>Գեկսիկոն</t>
  </si>
  <si>
    <t xml:space="preserve">հատ   </t>
  </si>
  <si>
    <t xml:space="preserve">Ցիպրոֆլոկսացին </t>
  </si>
  <si>
    <t xml:space="preserve">հաբ բլիստեր. </t>
  </si>
  <si>
    <t>ԲՆԱ</t>
  </si>
  <si>
    <t>Ներարկիչ ինսուլինի</t>
  </si>
  <si>
    <t>100ԱՄ-1,0</t>
  </si>
  <si>
    <t>Հատ</t>
  </si>
  <si>
    <t>Ներարկիչ</t>
  </si>
  <si>
    <t>Ներարկիչ ասեղով</t>
  </si>
  <si>
    <t>Փոխներարկման  համակարգ</t>
  </si>
  <si>
    <t>Արյան փոխ. համակարգ</t>
  </si>
  <si>
    <t>Ձեռնոց վիրաբուժական</t>
  </si>
  <si>
    <t>7-7,5</t>
  </si>
  <si>
    <t>Թղթե փաթ</t>
  </si>
  <si>
    <t>Ձեռնոց ոչ ախտահանված լատեքս, տալկով</t>
  </si>
  <si>
    <t>M</t>
  </si>
  <si>
    <t>Ձեռնոց ոչ ախտահանված նիտրիլ առանց տալկի</t>
  </si>
  <si>
    <t xml:space="preserve">Ներարկիչ </t>
  </si>
  <si>
    <t>Թանզիֆ</t>
  </si>
  <si>
    <t>մետր</t>
  </si>
  <si>
    <t>Բամբակ</t>
  </si>
  <si>
    <t>տուփ</t>
  </si>
  <si>
    <t>Պոլիէթիլեն տ.</t>
  </si>
  <si>
    <t>Կետ-գուտ կարանյութ</t>
  </si>
  <si>
    <t>0,4մ-30մմ</t>
  </si>
  <si>
    <t>1,5մ-30մմ</t>
  </si>
  <si>
    <t>2-6մ-50մմ</t>
  </si>
  <si>
    <t>2,0 6մ-30մմ</t>
  </si>
  <si>
    <t>Վիկրիլ կարանյութ</t>
  </si>
  <si>
    <t>0 45մմ սուր ծակող ասեղով</t>
  </si>
  <si>
    <t>1 4մ-45մմ</t>
  </si>
  <si>
    <t>33141121</t>
  </si>
  <si>
    <t>2 5մ-50մմ</t>
  </si>
  <si>
    <t>2,0 3մ-36մմ</t>
  </si>
  <si>
    <t>Կատետր      ն/ե</t>
  </si>
  <si>
    <t>24 0,7*15մմ</t>
  </si>
  <si>
    <t>33141136</t>
  </si>
  <si>
    <t>20G</t>
  </si>
  <si>
    <t>18G</t>
  </si>
  <si>
    <t>22G</t>
  </si>
  <si>
    <t>Կատետր ֆոլի երկճյուղ</t>
  </si>
  <si>
    <t>N18,n2</t>
  </si>
  <si>
    <t>Բախիլ պոլիէթիլեն.</t>
  </si>
  <si>
    <t>միանվագ</t>
  </si>
  <si>
    <t>Դիմակ բժշկական</t>
  </si>
  <si>
    <t>Գլխարկ բժշկական</t>
  </si>
  <si>
    <t>Կատետր կերակրման</t>
  </si>
  <si>
    <t>N8,N10</t>
  </si>
  <si>
    <t>Շպատել գինեկոլոգիական, փայտե</t>
  </si>
  <si>
    <t>Ստամոքսային կատետր</t>
  </si>
  <si>
    <t>Նշտարի սայր</t>
  </si>
  <si>
    <t>N11</t>
  </si>
  <si>
    <t>Ծածկապակի</t>
  </si>
  <si>
    <t>24*24</t>
  </si>
  <si>
    <t>Առ. ապակի</t>
  </si>
  <si>
    <t>Սկարիֆիկատոր ծակող</t>
  </si>
  <si>
    <t>մատծակիչ</t>
  </si>
  <si>
    <t>Փորձանոթ Էպենդորֆի</t>
  </si>
  <si>
    <t>Ստրիպ Acu cek aktiv</t>
  </si>
  <si>
    <t>Սավան ներծծող եռաշերտ</t>
  </si>
  <si>
    <t>60*90</t>
  </si>
  <si>
    <t>90*180</t>
  </si>
  <si>
    <t>Մոմլաթ</t>
  </si>
  <si>
    <t>ԷԿԳ-ի ժապավեն</t>
  </si>
  <si>
    <t>50*50</t>
  </si>
  <si>
    <t>Անալիզի տարրա ստերիլ</t>
  </si>
  <si>
    <t>Խալաթ ոչ ստերիլ</t>
  </si>
  <si>
    <t>Պորտի սեղմիչ, սպիտակ</t>
  </si>
  <si>
    <t>Թեվակապ նորածնի</t>
  </si>
  <si>
    <t>Սպեղանի կտորից</t>
  </si>
  <si>
    <t>5*500</t>
  </si>
  <si>
    <t>Խոզանակ գին.</t>
  </si>
  <si>
    <t>Արյուն վերցնելու ժապավեն ամրակներով</t>
  </si>
  <si>
    <t>Ասեղ ողնուղեղային ուղորդիչով pencil point</t>
  </si>
  <si>
    <t>25սմ,26սմ</t>
  </si>
  <si>
    <t>Ինտուբացիոն խողովակ, առանց մանժետի</t>
  </si>
  <si>
    <t>3,5 -- 3</t>
  </si>
  <si>
    <t>Ինտուբացիոն խողովակ</t>
  </si>
  <si>
    <t>7,0-7,5</t>
  </si>
  <si>
    <t>Տոնոմետր</t>
  </si>
  <si>
    <t>Էլաստիկ բինտ</t>
  </si>
  <si>
    <t>4,5*15սմ</t>
  </si>
  <si>
    <t>Սանտավիկ</t>
  </si>
  <si>
    <t>Ասեղ ողնուղեղային ուղորդիչով</t>
  </si>
  <si>
    <t>27G,25G</t>
  </si>
  <si>
    <t>Սպիրտ բժշկական կամ համարժեք</t>
  </si>
  <si>
    <t xml:space="preserve">96 % 1000,0 </t>
  </si>
  <si>
    <t>Քլորհեքսիդին սպիրտային լուծույթ</t>
  </si>
  <si>
    <t xml:space="preserve"> 0,5% 1000,0</t>
  </si>
  <si>
    <t>Պլ ֆլակոն</t>
  </si>
  <si>
    <t>Ֆորմալին</t>
  </si>
  <si>
    <t>20 %  1000,0</t>
  </si>
  <si>
    <t>Պերհիդրոլ</t>
  </si>
  <si>
    <t>33 %   1000,0</t>
  </si>
  <si>
    <t>Ջրածնի պերօքսիդ</t>
  </si>
  <si>
    <t>3% -100,0</t>
  </si>
  <si>
    <t>Բետադին</t>
  </si>
  <si>
    <t>10%-1000,0</t>
  </si>
  <si>
    <t>70%-250,0</t>
  </si>
  <si>
    <t>Ապակե ֆակոն</t>
  </si>
  <si>
    <t>Մեղընդունիչ փականով</t>
  </si>
  <si>
    <t>2լ</t>
  </si>
  <si>
    <t>Պիպետ ՌՈԷ</t>
  </si>
  <si>
    <t>Անձեռոցիկ( Գոգնոց)</t>
  </si>
  <si>
    <t>Պիպետկա(ծայրադիր  միկրոպիպետի)</t>
  </si>
  <si>
    <t>200մլ</t>
  </si>
  <si>
    <t>Պիպետկա(ծայրադիր միկրոպիպէտի )</t>
  </si>
  <si>
    <t>50- 100 մլ</t>
  </si>
  <si>
    <t>Թղթյա սավան /գալանափաթեթ ոչ գործվածքային նյութից պատրաստված</t>
  </si>
  <si>
    <t xml:space="preserve">Ծածկապակի </t>
  </si>
  <si>
    <t>24*50</t>
  </si>
  <si>
    <t>Տուփ N 50</t>
  </si>
  <si>
    <t>Ջերմաչափ հիվանդի էլեկտրոնային</t>
  </si>
  <si>
    <t>ԿՏԳ ժապավեն 10/15 սմ</t>
  </si>
  <si>
    <t>Հայելի գինեկոլոգիական</t>
  </si>
  <si>
    <t>S, M</t>
  </si>
  <si>
    <t>Թթվածին բժշկական</t>
  </si>
  <si>
    <t>Մ 3</t>
  </si>
  <si>
    <t>Մ3</t>
  </si>
  <si>
    <t>Երկարացման խողովակ</t>
  </si>
  <si>
    <t>Կատետր ասպիրացիոն</t>
  </si>
  <si>
    <t>ԷՍԳ թերմոժապավեն</t>
  </si>
  <si>
    <t>112*100*300</t>
  </si>
  <si>
    <t>33141211</t>
  </si>
  <si>
    <t>Ասեղ ներարկչի</t>
  </si>
  <si>
    <t>22G,25</t>
  </si>
  <si>
    <t xml:space="preserve">Տպիչի թուղթ </t>
  </si>
  <si>
    <t>Sonomed 110 HC</t>
  </si>
  <si>
    <t>Ջերմաչափ հիվանդի սնդիկայինն</t>
  </si>
  <si>
    <t>Ֆոլկմանի գդալ</t>
  </si>
  <si>
    <t>ներարգանդային պարույր</t>
  </si>
  <si>
    <t>Հայելի ստոմատոլոգի</t>
  </si>
  <si>
    <t>Գել հետազոտման</t>
  </si>
  <si>
    <t>պլ. ֆլ.</t>
  </si>
  <si>
    <t>ԷԿԳ ի էլեկտրոդ</t>
  </si>
  <si>
    <t xml:space="preserve">Էպիդուրալ կատետր </t>
  </si>
  <si>
    <t>Քիմիական նյութեր</t>
  </si>
  <si>
    <t>Խոլեստերինի հ-ծու</t>
  </si>
  <si>
    <t>Թեսթ</t>
  </si>
  <si>
    <t>միլի</t>
  </si>
  <si>
    <t>Գլյուկոզա     հ-ծու</t>
  </si>
  <si>
    <t>200միլի</t>
  </si>
  <si>
    <t xml:space="preserve">Միզանյութի հ-ծու կինետիկ </t>
  </si>
  <si>
    <t>400միլի</t>
  </si>
  <si>
    <t>RPR carbon</t>
  </si>
  <si>
    <t xml:space="preserve">թեսթ </t>
  </si>
  <si>
    <t>.CRP</t>
  </si>
  <si>
    <t xml:space="preserve">Թրոմբոպլաստին </t>
  </si>
  <si>
    <t>Բիլիռուբին հ-ծու</t>
  </si>
  <si>
    <t>4միլի</t>
  </si>
  <si>
    <t>Կրեատին հ-ծու</t>
  </si>
  <si>
    <t>Իմերսիոն յուղ</t>
  </si>
  <si>
    <t>ALT</t>
  </si>
  <si>
    <t>120 միլի</t>
  </si>
  <si>
    <t>HBsAG</t>
  </si>
  <si>
    <t>AST</t>
  </si>
  <si>
    <t>Կալցիումի հ-ծու</t>
  </si>
  <si>
    <t>Ցոլիկլոն անտի A</t>
  </si>
  <si>
    <t>Ցոլիկլոն անտի AB</t>
  </si>
  <si>
    <t>Ցոլիկլոն անտի B</t>
  </si>
  <si>
    <t>Ցոլիկլոն անտի D</t>
  </si>
  <si>
    <t>Ցոլիկլոն անտի C</t>
  </si>
  <si>
    <t>Հեպատիտ C</t>
  </si>
  <si>
    <t>Ախտահանիչ միջոց   երկկոմպոնենտ հեղուկ  խտանյութ նախատեսված մակերեսների ախտահանման համար</t>
  </si>
  <si>
    <t>հեղուկ մակերեսների համար</t>
  </si>
  <si>
    <t>լիտր</t>
  </si>
  <si>
    <t>Ախտահանիչ միջոց քլոր պարունակող</t>
  </si>
  <si>
    <t>Ախտահանիչ միջոց Ձեռքերի մշակման համար</t>
  </si>
  <si>
    <t>գել</t>
  </si>
  <si>
    <t>Ախտահանիչ միջոց վիրահատական դաշտի մշակման յոդ  պարունակող</t>
  </si>
  <si>
    <t xml:space="preserve">հեղուկ վիրահատական դաշտի մշակման, յոդ պարունակող </t>
  </si>
  <si>
    <t>Ազոպիրամ</t>
  </si>
  <si>
    <t>փոշի</t>
  </si>
  <si>
    <t>Ախտահանիչ միջոց , եռակոմպոնենտ հեղուկ խտանյութ նախատեսված գործիքների ու մակերեսների</t>
  </si>
  <si>
    <t>հեղուկ գործիքների և մակերեսների ախտահանման համար</t>
  </si>
  <si>
    <t>Հակաբակտերիալ օճառ</t>
  </si>
  <si>
    <t>հեղուկ</t>
  </si>
  <si>
    <t>մլ</t>
  </si>
  <si>
    <t>Ռոմանովսկի գիմզա</t>
  </si>
  <si>
    <t>Սուլֆոսալիցիլաթթու</t>
  </si>
  <si>
    <t>գրամ</t>
  </si>
  <si>
    <t xml:space="preserve">Նոսրացնող շիճուկ </t>
  </si>
  <si>
    <t>Haris hematoqsilin</t>
  </si>
  <si>
    <t>Orang G 6</t>
  </si>
  <si>
    <t>EA 50papanicol</t>
  </si>
  <si>
    <t>Ցիտոլոգիական ներկանյութի սոսինձ</t>
  </si>
  <si>
    <t xml:space="preserve">Հեմոգլոբին </t>
  </si>
  <si>
    <t>Հեմատոկրիտ կապիլյառ</t>
  </si>
  <si>
    <t>Քացախաթթու</t>
  </si>
  <si>
    <t>միլիլիտր</t>
  </si>
  <si>
    <t>Աղաթթու</t>
  </si>
  <si>
    <t>Մեզի անալիզատոր</t>
  </si>
  <si>
    <t>թեսթ</t>
  </si>
  <si>
    <t>Խլամիդիա</t>
  </si>
  <si>
    <t>Ուրեապլազմա</t>
  </si>
  <si>
    <t>Ցիտոմեգալովիրուս</t>
  </si>
  <si>
    <t>Տոքսոպլազմա</t>
  </si>
  <si>
    <t xml:space="preserve"> տուփ</t>
  </si>
  <si>
    <t>Հերպես</t>
  </si>
  <si>
    <t>Թիրեոտրոպ հորմոն</t>
  </si>
  <si>
    <t>Անտի ՏՊՈ</t>
  </si>
  <si>
    <t>Տուփ</t>
  </si>
  <si>
    <t>Տ 4 ազատ</t>
  </si>
  <si>
    <t>Խորիոնային գոնադոտրոպին</t>
  </si>
  <si>
    <t>Պրոլակտին</t>
  </si>
  <si>
    <t>Ալֆա-Ֆերոպ.</t>
  </si>
  <si>
    <t>Խորիոնային  ազատ</t>
  </si>
  <si>
    <t>PAPA   A</t>
  </si>
  <si>
    <t>Լուտեինացնող հարմոն</t>
  </si>
  <si>
    <t>Ֆոլիկուլ խթանիչ հորմոն</t>
  </si>
  <si>
    <t xml:space="preserve">Վիտամին դ </t>
  </si>
  <si>
    <t>ԱՍԼՕ</t>
  </si>
  <si>
    <t>Ռևմատոիդ ֆակտոր</t>
  </si>
  <si>
    <t>Վիտամին Բ12</t>
  </si>
  <si>
    <t xml:space="preserve">Ֆերիտին </t>
  </si>
  <si>
    <t>Դ Դիմեր իմունոֆերմենտային</t>
  </si>
  <si>
    <t>Ֆերրում երկաթ</t>
  </si>
  <si>
    <t>Միավի որոշման թեսթ</t>
  </si>
  <si>
    <t>ԸՆԴԱՄԵՆԸ</t>
  </si>
  <si>
    <t>ք.Աբովյան Հատիսի 22</t>
  </si>
  <si>
    <t>Хлорид натрия</t>
  </si>
  <si>
    <t>Амоксациллин</t>
  </si>
  <si>
    <t>в Новоку</t>
  </si>
  <si>
    <t>окситоцин</t>
  </si>
  <si>
    <t>Аскорбиновая кислота</t>
  </si>
  <si>
    <t>Звонок</t>
  </si>
  <si>
    <t>Гемозол</t>
  </si>
  <si>
    <t>Плазмо-тек</t>
  </si>
  <si>
    <t>Реополиглюкин</t>
  </si>
  <si>
    <t>Полиглюкин</t>
  </si>
  <si>
    <t>Лидока</t>
  </si>
  <si>
    <t>Сульфат магния</t>
  </si>
  <si>
    <t>Калий хлорид</t>
  </si>
  <si>
    <t>Хлорид кальция</t>
  </si>
  <si>
    <t>Глюкоза</t>
  </si>
  <si>
    <t>Дротавери</t>
  </si>
  <si>
    <t>Ампициллин</t>
  </si>
  <si>
    <t>Актовегин</t>
  </si>
  <si>
    <t>Папавери</t>
  </si>
  <si>
    <t>Адреналин</t>
  </si>
  <si>
    <t>Амоксиклав</t>
  </si>
  <si>
    <t>Цефтриаксон</t>
  </si>
  <si>
    <t>Метоклопрамид</t>
  </si>
  <si>
    <t>Кетонал или аналог</t>
  </si>
  <si>
    <t>Фраксепарин</t>
  </si>
  <si>
    <t>Гентамицин</t>
  </si>
  <si>
    <t>Эуфиллинум</t>
  </si>
  <si>
    <t>Дичино или аналогичный</t>
  </si>
  <si>
    <t>Супрастин</t>
  </si>
  <si>
    <t>Меццатон</t>
  </si>
  <si>
    <t>Аминокапроновая кислота</t>
  </si>
  <si>
    <t>Вода для инъекций</t>
  </si>
  <si>
    <t>Метронидазол</t>
  </si>
  <si>
    <t>Нитро</t>
  </si>
  <si>
    <t>Конакион</t>
  </si>
  <si>
    <t>Панангин</t>
  </si>
  <si>
    <t>Мидазем</t>
  </si>
  <si>
    <t>Допмин или аналог</t>
  </si>
  <si>
    <t>Тавегил</t>
  </si>
  <si>
    <t>Флора или аналог</t>
  </si>
  <si>
    <t>Трахриум или эквивалент</t>
  </si>
  <si>
    <t>Тиопентал натрия</t>
  </si>
  <si>
    <t>Калипсол или аналог</t>
  </si>
  <si>
    <t>Атропина сульфат</t>
  </si>
  <si>
    <t>Апаури или эквивалент</t>
  </si>
  <si>
    <t>Дитилин</t>
  </si>
  <si>
    <t>Сальбутамол аэрозоль</t>
  </si>
  <si>
    <t>Ардуа</t>
  </si>
  <si>
    <t>Бупивак</t>
  </si>
  <si>
    <t>Кордаро или ароматизатор</t>
  </si>
  <si>
    <t>Кардиамин</t>
  </si>
  <si>
    <t>Диприван Пофол или аналог.</t>
  </si>
  <si>
    <t>Клексан</t>
  </si>
  <si>
    <t>Фентанил</t>
  </si>
  <si>
    <t>Морфин h c</t>
  </si>
  <si>
    <t>Промедол</t>
  </si>
  <si>
    <t>Пенициллин G или эквивалент</t>
  </si>
  <si>
    <t>Клафоран с растворителем</t>
  </si>
  <si>
    <t>Омнипо</t>
  </si>
  <si>
    <t>Бикарбонат натрия</t>
  </si>
  <si>
    <t>Фурасемид</t>
  </si>
  <si>
    <t>феноптин</t>
  </si>
  <si>
    <t>глюконат кальция</t>
  </si>
  <si>
    <t>Кофеин бензоат натрия</t>
  </si>
  <si>
    <t>Актрапид-инсулин</t>
  </si>
  <si>
    <t>Сульбактам + ампициллин</t>
  </si>
  <si>
    <t>Лидокаин аэрозоль</t>
  </si>
  <si>
    <t>Ципроат</t>
  </si>
  <si>
    <t>Анатоксин против прилипания</t>
  </si>
  <si>
    <t>Антипригарная сыворотка</t>
  </si>
  <si>
    <t>Прижигание</t>
  </si>
  <si>
    <t>Дибазол</t>
  </si>
  <si>
    <t>Бензилпенициллин</t>
  </si>
  <si>
    <t>Анальгин</t>
  </si>
  <si>
    <t>Прозеру</t>
  </si>
  <si>
    <t>Транексан</t>
  </si>
  <si>
    <t>Строфантин</t>
  </si>
  <si>
    <t>Стеклянная бутылка.</t>
  </si>
  <si>
    <t>Пл.пат.етерк руководитель</t>
  </si>
  <si>
    <t>таблетка</t>
  </si>
  <si>
    <t>пл. пакет</t>
  </si>
  <si>
    <t>Нет стены</t>
  </si>
  <si>
    <t>Стеклянная бутылка</t>
  </si>
  <si>
    <t>пл. Эт.</t>
  </si>
  <si>
    <t>Мистер. Шприц</t>
  </si>
  <si>
    <t>Стеклянный флакон</t>
  </si>
  <si>
    <t>стеклянная бутылка</t>
  </si>
  <si>
    <t>пл.</t>
  </si>
  <si>
    <t>пл. флакон</t>
  </si>
  <si>
    <t>флакон</t>
  </si>
  <si>
    <t>пл. погладить бицепс</t>
  </si>
  <si>
    <t>г.Абовян Атиса 22</t>
  </si>
  <si>
    <r>
      <t xml:space="preserve">
</t>
    </r>
    <r>
      <rPr>
        <b/>
        <i/>
        <sz val="11"/>
        <rFont val="Calibri"/>
        <family val="2"/>
        <charset val="204"/>
        <scheme val="minor"/>
      </rPr>
      <t>Обязательное условие: транспортировка, хранение и хранение лекарственных средств должны осуществляться в соответствии с Приказом Министра внутренних дел Республики Армения от 2010 года. 17-Н приказа,
 сроки годности препарата на момент передачи покупателю и представляемой упаковки должны соответствовать требованиям Постановления Правительства РА №502 от 2 мая 2013 года.</t>
    </r>
    <r>
      <rPr>
        <sz val="11"/>
        <color theme="1"/>
        <rFont val="Calibri"/>
        <family val="2"/>
        <charset val="204"/>
        <scheme val="minor"/>
      </rPr>
      <t xml:space="preserve">
</t>
    </r>
  </si>
  <si>
    <t>номер пред</t>
  </si>
  <si>
    <t>Наимен</t>
  </si>
  <si>
    <t>товарный знак, марка и наименование производителя **</t>
  </si>
  <si>
    <t>техническая характеристика</t>
  </si>
  <si>
    <t>общий объем</t>
  </si>
  <si>
    <t>К поставке</t>
  </si>
  <si>
    <t>адрес</t>
  </si>
  <si>
    <t>подлежащее поставке количество товара</t>
  </si>
  <si>
    <t>срок***</t>
  </si>
  <si>
    <t>Промефикации ЕЗК (CPV)</t>
  </si>
  <si>
    <t>единица измерения</t>
  </si>
  <si>
    <t>цена единицы /драмов РА</t>
  </si>
  <si>
    <t>общая цена/драмов РА</t>
  </si>
  <si>
    <t xml:space="preserve">                                                                                                                                                                                                                                Приложение № 1
к Договору под кодом 
заключенному "	"	2024	г.
ТЕХНИЧЕСКАЯ ХАРАКТЕРИСТИКА-ГРАФИК ЗАКУПКИ*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</si>
  <si>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Հավելված N 1
                                                                                                                                                                                                                                     2024 թ. կնքված 
                                                                                                                                                                 ԱԲԾ- ԷԱԱՊՁԲ  25/01  ծածկագրով պայմանագրի
ՏԵԽՆԻԿԱԿԱՆ ԲՆՈՒԹԱԳԻՐ - ԳՆՄԱՆ ԺԱՄԱՆԱԿԱՑՈՒՅՑ*
                                                                                                                         </t>
    </r>
    <r>
      <rPr>
        <sz val="11"/>
        <color rgb="FFFF0000"/>
        <rFont val="Calibri"/>
        <family val="2"/>
        <charset val="204"/>
        <scheme val="minor"/>
      </rPr>
      <t xml:space="preserve">  </t>
    </r>
    <r>
      <rPr>
        <sz val="11"/>
        <color theme="1"/>
        <rFont val="Calibri"/>
        <family val="2"/>
        <charset val="204"/>
        <scheme val="minor"/>
      </rPr>
      <t xml:space="preserve">                                                                                               </t>
    </r>
  </si>
  <si>
    <t xml:space="preserve">"ապրանքային նշանը, մակիշը և արտադրողի անվանումը ''  սյունակը չափաբաժինների համար լրացնել ճիշտ, մասնավորապես արդադրող երկրների անուններ չգրել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</si>
</sst>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_-* #,##0.0\ _₽_-;\-* #,##0.0\ _₽_-;_-* &quot;-&quot;?\ _₽_-;_-@_-"/>
    <numFmt numFmtId="166" formatCode="#,##0\ _₽"/>
    <numFmt numFmtId="167" formatCode="##\ ###\ ###\ ###\ ###"/>
    <numFmt numFmtId="168" formatCode="_-* #,##0.0_р_._-;\-* #,##0.0_р_._-;_-* &quot;-&quot;?_р_._-;_-@_-"/>
    <numFmt numFmtId="169" formatCode="_-* #,##0\ _₽_-;\-* #,##0\ _₽_-;_-* &quot;-&quot;\ _₽_-;_-@_-"/>
  </numFmts>
  <fonts count="30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GHEA Grapalat"/>
      <family val="3"/>
    </font>
    <font>
      <sz val="10"/>
      <color theme="1"/>
      <name val="GHEA Grapalat"/>
      <family val="3"/>
    </font>
    <font>
      <sz val="9"/>
      <name val="GHEA Grapalat"/>
      <family val="3"/>
    </font>
    <font>
      <sz val="9"/>
      <color theme="1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GHEA Grapalat"/>
      <charset val="1"/>
    </font>
    <font>
      <sz val="8"/>
      <color theme="1"/>
      <name val="GHEA Grapalat"/>
      <family val="3"/>
    </font>
    <font>
      <sz val="10"/>
      <name val="Arial Armenian"/>
      <family val="2"/>
    </font>
    <font>
      <b/>
      <sz val="10"/>
      <name val="Arial Armenian"/>
      <family val="2"/>
    </font>
    <font>
      <b/>
      <sz val="8"/>
      <name val="Arial Armenian"/>
      <family val="2"/>
    </font>
    <font>
      <sz val="8"/>
      <name val="Arial Armenian"/>
      <family val="2"/>
    </font>
    <font>
      <sz val="10"/>
      <color theme="1"/>
      <name val="Arial Armenian"/>
      <family val="2"/>
    </font>
    <font>
      <sz val="8"/>
      <color theme="1"/>
      <name val="Arial Armenian"/>
      <family val="2"/>
    </font>
    <font>
      <sz val="10"/>
      <color rgb="FFFF0000"/>
      <name val="Arial Armenian"/>
      <family val="2"/>
    </font>
    <font>
      <sz val="8"/>
      <color rgb="FFFF0000"/>
      <name val="Arial Armenian"/>
      <family val="2"/>
    </font>
    <font>
      <sz val="10"/>
      <color rgb="FF000000"/>
      <name val="Arial Armenian"/>
      <family val="2"/>
    </font>
    <font>
      <sz val="8"/>
      <color rgb="FF000000"/>
      <name val="Arial Armenian"/>
      <family val="2"/>
    </font>
    <font>
      <b/>
      <sz val="10"/>
      <name val="Arial Armenian"/>
      <family val="2"/>
      <charset val="204"/>
    </font>
    <font>
      <sz val="10"/>
      <name val="Arial Armenian"/>
      <family val="2"/>
      <charset val="204"/>
    </font>
    <font>
      <sz val="10"/>
      <color theme="0"/>
      <name val="Arial Armenian"/>
      <family val="2"/>
      <charset val="204"/>
    </font>
    <font>
      <sz val="10"/>
      <color rgb="FF000000"/>
      <name val="Arial Armenian"/>
      <family val="2"/>
      <charset val="204"/>
    </font>
    <font>
      <sz val="8"/>
      <color rgb="FF000000"/>
      <name val="GHEA Grapalat"/>
      <family val="3"/>
    </font>
    <font>
      <u/>
      <sz val="11"/>
      <color theme="1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5" fillId="0" borderId="0"/>
    <xf numFmtId="0" fontId="28" fillId="0" borderId="0" applyNumberFormat="0" applyFill="0" applyBorder="0" applyAlignment="0" applyProtection="0"/>
  </cellStyleXfs>
  <cellXfs count="157">
    <xf numFmtId="0" fontId="0" fillId="0" borderId="0" xfId="0"/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9" fillId="0" borderId="1" xfId="0" applyFont="1" applyBorder="1"/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 wrapText="1"/>
    </xf>
    <xf numFmtId="1" fontId="13" fillId="2" borderId="0" xfId="0" applyNumberFormat="1" applyFont="1" applyFill="1" applyAlignment="1">
      <alignment horizontal="left" vertical="center" wrapText="1"/>
    </xf>
    <xf numFmtId="0" fontId="13" fillId="2" borderId="0" xfId="0" applyFont="1" applyFill="1" applyAlignment="1">
      <alignment vertical="center" wrapText="1"/>
    </xf>
    <xf numFmtId="0" fontId="13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left" vertical="center" wrapText="1"/>
    </xf>
    <xf numFmtId="165" fontId="15" fillId="2" borderId="1" xfId="0" applyNumberFormat="1" applyFont="1" applyFill="1" applyBorder="1" applyAlignment="1">
      <alignment horizontal="right" vertical="center" wrapText="1"/>
    </xf>
    <xf numFmtId="1" fontId="15" fillId="2" borderId="1" xfId="0" applyNumberFormat="1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vertical="center" wrapText="1"/>
    </xf>
    <xf numFmtId="166" fontId="15" fillId="2" borderId="1" xfId="0" applyNumberFormat="1" applyFont="1" applyFill="1" applyBorder="1" applyAlignment="1">
      <alignment horizontal="center" vertical="center" wrapText="1"/>
    </xf>
    <xf numFmtId="166" fontId="15" fillId="2" borderId="1" xfId="0" applyNumberFormat="1" applyFont="1" applyFill="1" applyBorder="1" applyAlignment="1">
      <alignment vertical="center" wrapText="1"/>
    </xf>
    <xf numFmtId="1" fontId="13" fillId="3" borderId="1" xfId="0" applyNumberFormat="1" applyFont="1" applyFill="1" applyBorder="1" applyAlignment="1">
      <alignment horizontal="center" vertical="center" wrapText="1"/>
    </xf>
    <xf numFmtId="1" fontId="13" fillId="3" borderId="1" xfId="0" applyNumberFormat="1" applyFont="1" applyFill="1" applyBorder="1" applyAlignment="1">
      <alignment horizontal="left" vertical="center" wrapText="1"/>
    </xf>
    <xf numFmtId="167" fontId="15" fillId="3" borderId="6" xfId="0" applyNumberFormat="1" applyFont="1" applyFill="1" applyBorder="1" applyAlignment="1">
      <alignment horizontal="left" vertical="center" wrapText="1"/>
    </xf>
    <xf numFmtId="165" fontId="14" fillId="3" borderId="6" xfId="0" applyNumberFormat="1" applyFont="1" applyFill="1" applyBorder="1" applyAlignment="1">
      <alignment horizontal="right" vertical="center" wrapText="1"/>
    </xf>
    <xf numFmtId="0" fontId="13" fillId="2" borderId="1" xfId="1" applyFont="1" applyFill="1" applyBorder="1" applyAlignment="1">
      <alignment horizontal="left" vertical="top" wrapText="1"/>
    </xf>
    <xf numFmtId="0" fontId="13" fillId="2" borderId="1" xfId="1" applyFont="1" applyFill="1" applyBorder="1" applyAlignment="1">
      <alignment vertical="top" wrapText="1"/>
    </xf>
    <xf numFmtId="0" fontId="13" fillId="2" borderId="1" xfId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165" fontId="13" fillId="2" borderId="4" xfId="1" applyNumberFormat="1" applyFont="1" applyFill="1" applyBorder="1" applyAlignment="1">
      <alignment horizontal="right" vertical="top" wrapText="1"/>
    </xf>
    <xf numFmtId="165" fontId="13" fillId="2" borderId="1" xfId="0" applyNumberFormat="1" applyFont="1" applyFill="1" applyBorder="1" applyAlignment="1">
      <alignment horizontal="right" vertical="center" wrapText="1"/>
    </xf>
    <xf numFmtId="0" fontId="17" fillId="2" borderId="1" xfId="1" applyFont="1" applyFill="1" applyBorder="1" applyAlignment="1">
      <alignment horizontal="left" vertical="top" wrapText="1"/>
    </xf>
    <xf numFmtId="0" fontId="17" fillId="2" borderId="1" xfId="1" applyFont="1" applyFill="1" applyBorder="1" applyAlignment="1">
      <alignment vertical="top" wrapText="1"/>
    </xf>
    <xf numFmtId="0" fontId="17" fillId="2" borderId="1" xfId="1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horizontal="left" vertical="center" wrapText="1"/>
    </xf>
    <xf numFmtId="165" fontId="17" fillId="2" borderId="4" xfId="1" applyNumberFormat="1" applyFont="1" applyFill="1" applyBorder="1" applyAlignment="1">
      <alignment horizontal="right" vertical="top" wrapText="1"/>
    </xf>
    <xf numFmtId="165" fontId="17" fillId="2" borderId="1" xfId="0" applyNumberFormat="1" applyFont="1" applyFill="1" applyBorder="1" applyAlignment="1">
      <alignment horizontal="right" vertical="center" wrapText="1"/>
    </xf>
    <xf numFmtId="0" fontId="17" fillId="2" borderId="0" xfId="0" applyFont="1" applyFill="1" applyAlignment="1">
      <alignment horizontal="left" vertical="center" wrapText="1"/>
    </xf>
    <xf numFmtId="0" fontId="13" fillId="2" borderId="6" xfId="1" applyFont="1" applyFill="1" applyBorder="1" applyAlignment="1">
      <alignment horizontal="left" vertical="top" wrapText="1"/>
    </xf>
    <xf numFmtId="0" fontId="13" fillId="2" borderId="6" xfId="1" applyFont="1" applyFill="1" applyBorder="1" applyAlignment="1">
      <alignment vertical="top" wrapText="1"/>
    </xf>
    <xf numFmtId="0" fontId="13" fillId="2" borderId="6" xfId="1" applyFont="1" applyFill="1" applyBorder="1" applyAlignment="1">
      <alignment horizontal="center" vertical="top" wrapText="1"/>
    </xf>
    <xf numFmtId="165" fontId="13" fillId="2" borderId="7" xfId="1" applyNumberFormat="1" applyFont="1" applyFill="1" applyBorder="1" applyAlignment="1">
      <alignment horizontal="right" vertical="top" wrapText="1"/>
    </xf>
    <xf numFmtId="0" fontId="16" fillId="2" borderId="6" xfId="0" applyFont="1" applyFill="1" applyBorder="1" applyAlignment="1">
      <alignment horizontal="left" vertical="center" wrapText="1"/>
    </xf>
    <xf numFmtId="10" fontId="13" fillId="2" borderId="1" xfId="1" applyNumberFormat="1" applyFont="1" applyFill="1" applyBorder="1" applyAlignment="1">
      <alignment horizontal="center" vertical="top" wrapText="1"/>
    </xf>
    <xf numFmtId="0" fontId="19" fillId="2" borderId="1" xfId="1" applyFont="1" applyFill="1" applyBorder="1" applyAlignment="1">
      <alignment horizontal="left" vertical="top" wrapText="1"/>
    </xf>
    <xf numFmtId="0" fontId="19" fillId="2" borderId="1" xfId="1" applyFont="1" applyFill="1" applyBorder="1" applyAlignment="1">
      <alignment vertical="top" wrapText="1"/>
    </xf>
    <xf numFmtId="0" fontId="19" fillId="2" borderId="1" xfId="0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left" vertical="center" wrapText="1"/>
    </xf>
    <xf numFmtId="165" fontId="19" fillId="2" borderId="4" xfId="1" applyNumberFormat="1" applyFont="1" applyFill="1" applyBorder="1" applyAlignment="1">
      <alignment horizontal="right" vertical="top" wrapText="1"/>
    </xf>
    <xf numFmtId="165" fontId="19" fillId="2" borderId="1" xfId="0" applyNumberFormat="1" applyFont="1" applyFill="1" applyBorder="1" applyAlignment="1">
      <alignment horizontal="right" vertical="center" wrapText="1"/>
    </xf>
    <xf numFmtId="0" fontId="19" fillId="2" borderId="0" xfId="0" applyFont="1" applyFill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top" wrapText="1"/>
    </xf>
    <xf numFmtId="165" fontId="13" fillId="2" borderId="1" xfId="1" applyNumberFormat="1" applyFont="1" applyFill="1" applyBorder="1" applyAlignment="1">
      <alignment horizontal="right" vertical="top" wrapText="1"/>
    </xf>
    <xf numFmtId="49" fontId="13" fillId="0" borderId="1" xfId="0" applyNumberFormat="1" applyFont="1" applyBorder="1" applyAlignment="1">
      <alignment horizontal="center" vertical="top"/>
    </xf>
    <xf numFmtId="49" fontId="21" fillId="0" borderId="1" xfId="0" applyNumberFormat="1" applyFont="1" applyBorder="1" applyAlignment="1">
      <alignment vertical="top" wrapText="1" shrinkToFit="1"/>
    </xf>
    <xf numFmtId="49" fontId="22" fillId="2" borderId="1" xfId="0" applyNumberFormat="1" applyFont="1" applyFill="1" applyBorder="1" applyAlignment="1">
      <alignment horizontal="center" vertical="top" wrapText="1" shrinkToFit="1"/>
    </xf>
    <xf numFmtId="0" fontId="13" fillId="0" borderId="0" xfId="0" applyFont="1" applyAlignment="1">
      <alignment horizontal="center" vertical="center" wrapText="1"/>
    </xf>
    <xf numFmtId="165" fontId="23" fillId="3" borderId="6" xfId="0" applyNumberFormat="1" applyFont="1" applyFill="1" applyBorder="1" applyAlignment="1">
      <alignment horizontal="right" vertical="center" wrapText="1"/>
    </xf>
    <xf numFmtId="165" fontId="13" fillId="3" borderId="1" xfId="0" applyNumberFormat="1" applyFont="1" applyFill="1" applyBorder="1" applyAlignment="1">
      <alignment horizontal="right" vertical="center" wrapText="1"/>
    </xf>
    <xf numFmtId="0" fontId="13" fillId="2" borderId="1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vertical="top" wrapText="1"/>
    </xf>
    <xf numFmtId="0" fontId="16" fillId="2" borderId="1" xfId="0" applyFont="1" applyFill="1" applyBorder="1" applyAlignment="1">
      <alignment horizontal="center" vertical="top" wrapText="1"/>
    </xf>
    <xf numFmtId="165" fontId="13" fillId="2" borderId="4" xfId="0" applyNumberFormat="1" applyFont="1" applyFill="1" applyBorder="1" applyAlignment="1">
      <alignment horizontal="right" vertical="top" wrapText="1"/>
    </xf>
    <xf numFmtId="165" fontId="13" fillId="2" borderId="1" xfId="0" applyNumberFormat="1" applyFont="1" applyFill="1" applyBorder="1" applyAlignment="1">
      <alignment horizontal="right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top" wrapText="1"/>
    </xf>
    <xf numFmtId="165" fontId="13" fillId="2" borderId="1" xfId="0" applyNumberFormat="1" applyFont="1" applyFill="1" applyBorder="1" applyAlignment="1">
      <alignment horizontal="right" wrapText="1"/>
    </xf>
    <xf numFmtId="4" fontId="13" fillId="2" borderId="1" xfId="0" applyNumberFormat="1" applyFont="1" applyFill="1" applyBorder="1" applyAlignment="1">
      <alignment horizontal="center" vertical="center" wrapText="1"/>
    </xf>
    <xf numFmtId="3" fontId="13" fillId="2" borderId="1" xfId="0" applyNumberFormat="1" applyFont="1" applyFill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12" fontId="13" fillId="2" borderId="1" xfId="0" applyNumberFormat="1" applyFont="1" applyFill="1" applyBorder="1" applyAlignment="1">
      <alignment horizontal="center" vertical="center" wrapText="1"/>
    </xf>
    <xf numFmtId="165" fontId="13" fillId="4" borderId="1" xfId="0" applyNumberFormat="1" applyFont="1" applyFill="1" applyBorder="1" applyAlignment="1">
      <alignment horizontal="right" vertical="center" wrapText="1"/>
    </xf>
    <xf numFmtId="168" fontId="13" fillId="2" borderId="1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Border="1" applyAlignment="1">
      <alignment vertical="top"/>
    </xf>
    <xf numFmtId="0" fontId="13" fillId="4" borderId="3" xfId="0" applyFont="1" applyFill="1" applyBorder="1" applyAlignment="1">
      <alignment vertical="top" wrapText="1"/>
    </xf>
    <xf numFmtId="165" fontId="13" fillId="4" borderId="7" xfId="0" applyNumberFormat="1" applyFont="1" applyFill="1" applyBorder="1" applyAlignment="1">
      <alignment horizontal="right" vertical="top" wrapText="1"/>
    </xf>
    <xf numFmtId="165" fontId="13" fillId="4" borderId="6" xfId="0" applyNumberFormat="1" applyFont="1" applyFill="1" applyBorder="1" applyAlignment="1">
      <alignment horizontal="right" vertical="top" wrapText="1"/>
    </xf>
    <xf numFmtId="0" fontId="13" fillId="4" borderId="0" xfId="0" applyFont="1" applyFill="1" applyAlignment="1">
      <alignment horizontal="center" vertical="center" wrapText="1"/>
    </xf>
    <xf numFmtId="165" fontId="24" fillId="3" borderId="1" xfId="0" applyNumberFormat="1" applyFont="1" applyFill="1" applyBorder="1" applyAlignment="1">
      <alignment horizontal="right" vertical="center" wrapText="1"/>
    </xf>
    <xf numFmtId="0" fontId="24" fillId="2" borderId="0" xfId="0" applyFont="1" applyFill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165" fontId="24" fillId="2" borderId="1" xfId="0" applyNumberFormat="1" applyFont="1" applyFill="1" applyBorder="1" applyAlignment="1">
      <alignment horizontal="right" vertical="center" wrapText="1"/>
    </xf>
    <xf numFmtId="165" fontId="24" fillId="2" borderId="1" xfId="0" applyNumberFormat="1" applyFont="1" applyFill="1" applyBorder="1" applyAlignment="1">
      <alignment horizontal="right"/>
    </xf>
    <xf numFmtId="165" fontId="24" fillId="2" borderId="6" xfId="0" applyNumberFormat="1" applyFont="1" applyFill="1" applyBorder="1" applyAlignment="1">
      <alignment horizontal="right"/>
    </xf>
    <xf numFmtId="1" fontId="24" fillId="2" borderId="0" xfId="0" applyNumberFormat="1" applyFont="1" applyFill="1" applyAlignment="1">
      <alignment horizontal="center" vertical="center" wrapText="1"/>
    </xf>
    <xf numFmtId="0" fontId="24" fillId="2" borderId="4" xfId="0" applyFont="1" applyFill="1" applyBorder="1" applyAlignment="1">
      <alignment vertical="center" wrapText="1"/>
    </xf>
    <xf numFmtId="165" fontId="24" fillId="2" borderId="6" xfId="0" applyNumberFormat="1" applyFont="1" applyFill="1" applyBorder="1" applyAlignment="1">
      <alignment horizontal="right" vertical="center" wrapText="1"/>
    </xf>
    <xf numFmtId="0" fontId="25" fillId="2" borderId="0" xfId="0" applyFont="1" applyFill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top" wrapText="1"/>
    </xf>
    <xf numFmtId="49" fontId="26" fillId="0" borderId="1" xfId="0" applyNumberFormat="1" applyFont="1" applyBorder="1" applyAlignment="1">
      <alignment vertical="top"/>
    </xf>
    <xf numFmtId="165" fontId="24" fillId="4" borderId="6" xfId="0" applyNumberFormat="1" applyFont="1" applyFill="1" applyBorder="1" applyAlignment="1">
      <alignment horizontal="right" vertical="top" wrapText="1"/>
    </xf>
    <xf numFmtId="0" fontId="13" fillId="3" borderId="0" xfId="0" applyFont="1" applyFill="1" applyAlignment="1">
      <alignment horizontal="left"/>
    </xf>
    <xf numFmtId="0" fontId="13" fillId="3" borderId="0" xfId="0" applyFont="1" applyFill="1"/>
    <xf numFmtId="0" fontId="16" fillId="3" borderId="0" xfId="0" applyFont="1" applyFill="1" applyAlignment="1">
      <alignment horizontal="left"/>
    </xf>
    <xf numFmtId="165" fontId="13" fillId="3" borderId="0" xfId="0" applyNumberFormat="1" applyFont="1" applyFill="1" applyAlignment="1">
      <alignment horizontal="right"/>
    </xf>
    <xf numFmtId="0" fontId="13" fillId="0" borderId="0" xfId="0" applyFont="1" applyAlignment="1">
      <alignment horizontal="left"/>
    </xf>
    <xf numFmtId="0" fontId="13" fillId="0" borderId="0" xfId="0" applyFont="1"/>
    <xf numFmtId="0" fontId="16" fillId="0" borderId="0" xfId="0" applyFont="1" applyAlignment="1">
      <alignment horizontal="left"/>
    </xf>
    <xf numFmtId="165" fontId="13" fillId="0" borderId="0" xfId="0" applyNumberFormat="1" applyFont="1" applyAlignment="1">
      <alignment horizontal="right"/>
    </xf>
    <xf numFmtId="165" fontId="13" fillId="2" borderId="0" xfId="0" applyNumberFormat="1" applyFont="1" applyFill="1" applyAlignment="1">
      <alignment horizontal="right"/>
    </xf>
    <xf numFmtId="165" fontId="23" fillId="3" borderId="6" xfId="0" applyNumberFormat="1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/>
    </xf>
    <xf numFmtId="0" fontId="13" fillId="0" borderId="0" xfId="0" applyFont="1" applyAlignment="1">
      <alignment horizontal="center"/>
    </xf>
    <xf numFmtId="165" fontId="10" fillId="2" borderId="1" xfId="0" applyNumberFormat="1" applyFont="1" applyFill="1" applyBorder="1" applyAlignment="1">
      <alignment horizontal="right"/>
    </xf>
    <xf numFmtId="165" fontId="17" fillId="2" borderId="1" xfId="1" applyNumberFormat="1" applyFont="1" applyFill="1" applyBorder="1" applyAlignment="1">
      <alignment horizontal="right" vertical="top" wrapText="1"/>
    </xf>
    <xf numFmtId="165" fontId="19" fillId="2" borderId="1" xfId="1" applyNumberFormat="1" applyFont="1" applyFill="1" applyBorder="1" applyAlignment="1">
      <alignment horizontal="right" vertical="top" wrapText="1"/>
    </xf>
    <xf numFmtId="0" fontId="0" fillId="0" borderId="1" xfId="0" applyBorder="1"/>
    <xf numFmtId="1" fontId="13" fillId="2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165" fontId="19" fillId="2" borderId="2" xfId="1" applyNumberFormat="1" applyFont="1" applyFill="1" applyBorder="1" applyAlignment="1">
      <alignment horizontal="right" vertical="top" wrapText="1"/>
    </xf>
    <xf numFmtId="165" fontId="10" fillId="2" borderId="2" xfId="0" applyNumberFormat="1" applyFont="1" applyFill="1" applyBorder="1" applyAlignment="1">
      <alignment horizontal="right"/>
    </xf>
    <xf numFmtId="0" fontId="8" fillId="0" borderId="2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10" fillId="0" borderId="6" xfId="0" applyFont="1" applyBorder="1" applyAlignment="1">
      <alignment horizontal="left" wrapText="1"/>
    </xf>
    <xf numFmtId="0" fontId="7" fillId="0" borderId="6" xfId="0" applyFont="1" applyBorder="1" applyAlignment="1">
      <alignment horizontal="center" wrapText="1"/>
    </xf>
    <xf numFmtId="0" fontId="9" fillId="0" borderId="6" xfId="0" applyFont="1" applyBorder="1"/>
    <xf numFmtId="165" fontId="13" fillId="2" borderId="6" xfId="1" applyNumberFormat="1" applyFont="1" applyFill="1" applyBorder="1" applyAlignment="1">
      <alignment horizontal="right" vertical="top" wrapText="1"/>
    </xf>
    <xf numFmtId="165" fontId="10" fillId="2" borderId="6" xfId="0" applyNumberFormat="1" applyFont="1" applyFill="1" applyBorder="1" applyAlignment="1">
      <alignment horizontal="right"/>
    </xf>
    <xf numFmtId="0" fontId="8" fillId="0" borderId="6" xfId="0" applyFont="1" applyBorder="1" applyAlignment="1">
      <alignment horizontal="center" wrapText="1"/>
    </xf>
    <xf numFmtId="0" fontId="27" fillId="0" borderId="1" xfId="0" applyFont="1" applyBorder="1" applyAlignment="1">
      <alignment horizontal="justify" vertical="center" wrapText="1"/>
    </xf>
    <xf numFmtId="0" fontId="28" fillId="0" borderId="1" xfId="4" applyBorder="1" applyAlignment="1">
      <alignment horizontal="justify" vertical="center" wrapText="1"/>
    </xf>
    <xf numFmtId="0" fontId="27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27" fillId="0" borderId="1" xfId="0" applyFont="1" applyBorder="1" applyAlignment="1">
      <alignment horizontal="justify" vertical="center" wrapText="1"/>
    </xf>
    <xf numFmtId="0" fontId="28" fillId="0" borderId="1" xfId="4" applyBorder="1" applyAlignment="1">
      <alignment horizontal="justify" vertical="center" wrapText="1"/>
    </xf>
    <xf numFmtId="49" fontId="14" fillId="3" borderId="4" xfId="0" applyNumberFormat="1" applyFont="1" applyFill="1" applyBorder="1" applyAlignment="1">
      <alignment horizontal="left" vertical="center" wrapText="1"/>
    </xf>
    <xf numFmtId="49" fontId="14" fillId="3" borderId="3" xfId="0" applyNumberFormat="1" applyFont="1" applyFill="1" applyBorder="1" applyAlignment="1">
      <alignment horizontal="left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169" fontId="23" fillId="3" borderId="4" xfId="0" applyNumberFormat="1" applyFont="1" applyFill="1" applyBorder="1" applyAlignment="1">
      <alignment horizontal="center" vertical="center" wrapText="1"/>
    </xf>
    <xf numFmtId="169" fontId="23" fillId="3" borderId="3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165" fontId="15" fillId="2" borderId="1" xfId="0" applyNumberFormat="1" applyFont="1" applyFill="1" applyBorder="1" applyAlignment="1">
      <alignment horizontal="right" vertical="center" wrapText="1"/>
    </xf>
    <xf numFmtId="164" fontId="13" fillId="2" borderId="0" xfId="0" applyNumberFormat="1" applyFont="1" applyFill="1" applyAlignment="1">
      <alignment horizontal="left" vertical="center" wrapText="1"/>
    </xf>
    <xf numFmtId="164" fontId="13" fillId="2" borderId="5" xfId="0" applyNumberFormat="1" applyFont="1" applyFill="1" applyBorder="1" applyAlignment="1">
      <alignment horizontal="left" vertical="center" wrapText="1"/>
    </xf>
    <xf numFmtId="49" fontId="13" fillId="2" borderId="0" xfId="0" applyNumberFormat="1" applyFont="1" applyFill="1" applyAlignment="1">
      <alignment horizontal="left" vertical="center" wrapText="1"/>
    </xf>
    <xf numFmtId="0" fontId="14" fillId="2" borderId="0" xfId="0" applyFont="1" applyFill="1" applyAlignment="1">
      <alignment horizontal="center" vertical="center" wrapText="1"/>
    </xf>
    <xf numFmtId="0" fontId="29" fillId="5" borderId="5" xfId="0" applyFont="1" applyFill="1" applyBorder="1" applyAlignment="1">
      <alignment horizontal="center" vertical="center" wrapText="1"/>
    </xf>
  </cellXfs>
  <cellStyles count="5">
    <cellStyle name="Normal 2" xfId="1" xr:uid="{00000000-0005-0000-0000-000000000000}"/>
    <cellStyle name="Гиперссылка" xfId="4" builtinId="8"/>
    <cellStyle name="Обычный" xfId="0" builtinId="0"/>
    <cellStyle name="Обычный 2" xfId="2" xr:uid="{00000000-0005-0000-0000-000002000000}"/>
    <cellStyle name="Обычный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komunal/2023/23-04%20&#1383;&#1388;%20&#1377;&#1402;&#1408;&#1377;&#1398;&#1412;&#1398;&#1381;&#1408;/1111.xlsx" TargetMode="External"/><Relationship Id="rId1" Type="http://schemas.openxmlformats.org/officeDocument/2006/relationships/hyperlink" Target="komunal/2023/23-04%20&#1383;&#1388;%20&#1377;&#1402;&#1408;&#1377;&#1398;&#1412;&#1398;&#1381;&#1408;/1111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8"/>
  <sheetViews>
    <sheetView tabSelected="1" zoomScaleNormal="100" workbookViewId="0">
      <selection activeCell="A2" sqref="A2:L2"/>
    </sheetView>
  </sheetViews>
  <sheetFormatPr defaultRowHeight="15"/>
  <cols>
    <col min="1" max="1" width="4.140625" customWidth="1"/>
    <col min="2" max="2" width="9.85546875" customWidth="1"/>
    <col min="3" max="3" width="27" customWidth="1"/>
    <col min="4" max="4" width="13.28515625" customWidth="1"/>
    <col min="5" max="5" width="16.7109375" customWidth="1"/>
    <col min="6" max="6" width="10.5703125" customWidth="1"/>
    <col min="7" max="7" width="5.7109375" customWidth="1"/>
    <col min="8" max="8" width="8.5703125" customWidth="1"/>
    <col min="9" max="9" width="12" customWidth="1"/>
    <col min="10" max="10" width="11.85546875" customWidth="1"/>
    <col min="11" max="11" width="10.85546875" customWidth="1"/>
    <col min="12" max="12" width="17.28515625" customWidth="1"/>
  </cols>
  <sheetData>
    <row r="1" spans="1:12" ht="54.75" customHeight="1">
      <c r="A1" s="156" t="s">
        <v>599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</row>
    <row r="2" spans="1:12" ht="100.5" customHeight="1">
      <c r="A2" s="134" t="s">
        <v>598</v>
      </c>
      <c r="B2" s="134"/>
      <c r="C2" s="135"/>
      <c r="D2" s="135"/>
      <c r="E2" s="135"/>
      <c r="F2" s="135"/>
      <c r="G2" s="135"/>
      <c r="H2" s="135"/>
      <c r="I2" s="135"/>
      <c r="J2" s="135"/>
      <c r="K2" s="135"/>
      <c r="L2" s="135"/>
    </row>
    <row r="3" spans="1:12" ht="21" customHeight="1">
      <c r="A3" s="133" t="s">
        <v>0</v>
      </c>
      <c r="B3" s="1"/>
      <c r="C3" s="133" t="s">
        <v>1</v>
      </c>
      <c r="D3" s="133" t="s">
        <v>9</v>
      </c>
      <c r="E3" s="133" t="s">
        <v>8</v>
      </c>
      <c r="F3" s="133" t="s">
        <v>2</v>
      </c>
      <c r="G3" s="136" t="s">
        <v>10</v>
      </c>
      <c r="H3" s="136" t="s">
        <v>11</v>
      </c>
      <c r="I3" s="133" t="s">
        <v>3</v>
      </c>
      <c r="J3" s="133" t="s">
        <v>4</v>
      </c>
      <c r="K3" s="133"/>
      <c r="L3" s="133"/>
    </row>
    <row r="4" spans="1:12" ht="47.25" customHeight="1">
      <c r="A4" s="133"/>
      <c r="B4" s="1"/>
      <c r="C4" s="133"/>
      <c r="D4" s="133"/>
      <c r="E4" s="133"/>
      <c r="F4" s="133"/>
      <c r="G4" s="136"/>
      <c r="H4" s="136"/>
      <c r="I4" s="133"/>
      <c r="J4" s="1" t="s">
        <v>5</v>
      </c>
      <c r="K4" s="1" t="s">
        <v>6</v>
      </c>
      <c r="L4" s="1" t="s">
        <v>7</v>
      </c>
    </row>
    <row r="5" spans="1:12" ht="19.5" customHeight="1">
      <c r="A5" s="1">
        <v>1</v>
      </c>
      <c r="B5" s="29">
        <v>33671130</v>
      </c>
      <c r="C5" s="30" t="s">
        <v>37</v>
      </c>
      <c r="D5" s="5"/>
      <c r="E5" s="31" t="s">
        <v>38</v>
      </c>
      <c r="F5" s="33" t="s">
        <v>40</v>
      </c>
      <c r="G5" s="9"/>
      <c r="H5" s="1"/>
      <c r="I5" s="59">
        <v>3500</v>
      </c>
      <c r="J5" s="10" t="s">
        <v>490</v>
      </c>
      <c r="K5" s="113">
        <f>+I5</f>
        <v>3500</v>
      </c>
      <c r="L5" s="3" t="s">
        <v>14</v>
      </c>
    </row>
    <row r="6" spans="1:12" ht="19.5" customHeight="1">
      <c r="A6" s="1">
        <v>2</v>
      </c>
      <c r="B6" s="29">
        <v>33691136</v>
      </c>
      <c r="C6" s="30" t="s">
        <v>41</v>
      </c>
      <c r="D6" s="5"/>
      <c r="E6" s="31" t="s">
        <v>42</v>
      </c>
      <c r="F6" s="33" t="s">
        <v>43</v>
      </c>
      <c r="G6" s="9"/>
      <c r="H6" s="1"/>
      <c r="I6" s="59">
        <v>4000</v>
      </c>
      <c r="J6" s="10" t="s">
        <v>490</v>
      </c>
      <c r="K6" s="113">
        <f t="shared" ref="K6:K69" si="0">+I6</f>
        <v>4000</v>
      </c>
      <c r="L6" s="3" t="s">
        <v>14</v>
      </c>
    </row>
    <row r="7" spans="1:12" ht="19.5" customHeight="1">
      <c r="A7" s="1">
        <v>3</v>
      </c>
      <c r="B7" s="29">
        <v>33691136</v>
      </c>
      <c r="C7" s="30" t="s">
        <v>41</v>
      </c>
      <c r="D7" s="5"/>
      <c r="E7" s="31" t="s">
        <v>44</v>
      </c>
      <c r="F7" s="33" t="s">
        <v>40</v>
      </c>
      <c r="G7" s="9"/>
      <c r="H7" s="1"/>
      <c r="I7" s="59">
        <v>3000</v>
      </c>
      <c r="J7" s="10" t="s">
        <v>490</v>
      </c>
      <c r="K7" s="113">
        <f t="shared" si="0"/>
        <v>3000</v>
      </c>
      <c r="L7" s="3" t="s">
        <v>14</v>
      </c>
    </row>
    <row r="8" spans="1:12" ht="19.5" customHeight="1">
      <c r="A8" s="1">
        <v>4</v>
      </c>
      <c r="B8" s="29">
        <v>33651111</v>
      </c>
      <c r="C8" s="30" t="s">
        <v>45</v>
      </c>
      <c r="D8" s="5"/>
      <c r="E8" s="117" t="s">
        <v>46</v>
      </c>
      <c r="F8" s="33" t="s">
        <v>47</v>
      </c>
      <c r="G8" s="9"/>
      <c r="H8" s="1"/>
      <c r="I8" s="59">
        <v>1000</v>
      </c>
      <c r="J8" s="10" t="s">
        <v>490</v>
      </c>
      <c r="K8" s="113">
        <f t="shared" si="0"/>
        <v>1000</v>
      </c>
      <c r="L8" s="3" t="s">
        <v>14</v>
      </c>
    </row>
    <row r="9" spans="1:12" ht="19.5" customHeight="1">
      <c r="A9" s="1">
        <v>5</v>
      </c>
      <c r="B9" s="29">
        <v>33661170</v>
      </c>
      <c r="C9" s="30" t="s">
        <v>48</v>
      </c>
      <c r="D9" s="5"/>
      <c r="E9" s="31" t="s">
        <v>49</v>
      </c>
      <c r="F9" s="33" t="s">
        <v>40</v>
      </c>
      <c r="G9" s="9"/>
      <c r="H9" s="1"/>
      <c r="I9" s="59">
        <v>700</v>
      </c>
      <c r="J9" s="10" t="s">
        <v>490</v>
      </c>
      <c r="K9" s="113">
        <f t="shared" si="0"/>
        <v>700</v>
      </c>
      <c r="L9" s="3" t="s">
        <v>14</v>
      </c>
    </row>
    <row r="10" spans="1:12" ht="19.5" customHeight="1">
      <c r="A10" s="1">
        <v>6</v>
      </c>
      <c r="B10" s="29">
        <v>33661170</v>
      </c>
      <c r="C10" s="30" t="s">
        <v>48</v>
      </c>
      <c r="D10" s="6"/>
      <c r="E10" s="31" t="s">
        <v>50</v>
      </c>
      <c r="F10" s="33" t="s">
        <v>40</v>
      </c>
      <c r="G10" s="9"/>
      <c r="H10" s="1"/>
      <c r="I10" s="59">
        <v>500</v>
      </c>
      <c r="J10" s="10" t="s">
        <v>490</v>
      </c>
      <c r="K10" s="113">
        <f t="shared" si="0"/>
        <v>500</v>
      </c>
      <c r="L10" s="3" t="s">
        <v>14</v>
      </c>
    </row>
    <row r="11" spans="1:12" ht="19.5" customHeight="1">
      <c r="A11" s="1">
        <v>7</v>
      </c>
      <c r="B11" s="29">
        <v>33641100</v>
      </c>
      <c r="C11" s="30" t="s">
        <v>51</v>
      </c>
      <c r="D11" s="6"/>
      <c r="E11" s="31" t="s">
        <v>52</v>
      </c>
      <c r="F11" s="33" t="s">
        <v>40</v>
      </c>
      <c r="G11" s="9"/>
      <c r="H11" s="1"/>
      <c r="I11" s="59">
        <v>6000</v>
      </c>
      <c r="J11" s="10" t="s">
        <v>490</v>
      </c>
      <c r="K11" s="113">
        <f t="shared" si="0"/>
        <v>6000</v>
      </c>
      <c r="L11" s="3" t="s">
        <v>14</v>
      </c>
    </row>
    <row r="12" spans="1:12" ht="19.5" customHeight="1">
      <c r="A12" s="1">
        <v>8</v>
      </c>
      <c r="B12" s="29">
        <v>33611350</v>
      </c>
      <c r="C12" s="30" t="s">
        <v>53</v>
      </c>
      <c r="D12" s="5"/>
      <c r="E12" s="31" t="s">
        <v>49</v>
      </c>
      <c r="F12" s="33" t="s">
        <v>40</v>
      </c>
      <c r="G12" s="9"/>
      <c r="H12" s="1"/>
      <c r="I12" s="59">
        <v>1000</v>
      </c>
      <c r="J12" s="10" t="s">
        <v>490</v>
      </c>
      <c r="K12" s="113">
        <f t="shared" si="0"/>
        <v>1000</v>
      </c>
      <c r="L12" s="3" t="s">
        <v>14</v>
      </c>
    </row>
    <row r="13" spans="1:12" ht="19.5" customHeight="1">
      <c r="A13" s="1">
        <v>9</v>
      </c>
      <c r="B13" s="29">
        <v>33691129</v>
      </c>
      <c r="C13" s="30" t="s">
        <v>54</v>
      </c>
      <c r="D13" s="5"/>
      <c r="E13" s="31">
        <v>500</v>
      </c>
      <c r="F13" s="33" t="s">
        <v>55</v>
      </c>
      <c r="G13" s="9"/>
      <c r="H13" s="1"/>
      <c r="I13" s="59">
        <v>1500</v>
      </c>
      <c r="J13" s="10" t="s">
        <v>490</v>
      </c>
      <c r="K13" s="113">
        <f t="shared" si="0"/>
        <v>1500</v>
      </c>
      <c r="L13" s="3" t="s">
        <v>14</v>
      </c>
    </row>
    <row r="14" spans="1:12" ht="19.5" customHeight="1">
      <c r="A14" s="1">
        <v>10</v>
      </c>
      <c r="B14" s="29">
        <v>33691129</v>
      </c>
      <c r="C14" s="30" t="s">
        <v>56</v>
      </c>
      <c r="D14" s="5"/>
      <c r="E14" s="31">
        <v>500</v>
      </c>
      <c r="F14" s="33" t="s">
        <v>55</v>
      </c>
      <c r="G14" s="9"/>
      <c r="H14" s="1"/>
      <c r="I14" s="59">
        <v>600</v>
      </c>
      <c r="J14" s="10" t="s">
        <v>490</v>
      </c>
      <c r="K14" s="113">
        <f t="shared" si="0"/>
        <v>600</v>
      </c>
      <c r="L14" s="3" t="s">
        <v>14</v>
      </c>
    </row>
    <row r="15" spans="1:12" ht="19.5" customHeight="1">
      <c r="A15" s="1">
        <v>11</v>
      </c>
      <c r="B15" s="29">
        <v>33621250</v>
      </c>
      <c r="C15" s="30" t="s">
        <v>57</v>
      </c>
      <c r="D15" s="13"/>
      <c r="E15" s="31" t="s">
        <v>58</v>
      </c>
      <c r="F15" s="33" t="s">
        <v>55</v>
      </c>
      <c r="G15" s="14"/>
      <c r="H15" s="10"/>
      <c r="I15" s="59">
        <v>200</v>
      </c>
      <c r="J15" s="10" t="s">
        <v>490</v>
      </c>
      <c r="K15" s="113">
        <f t="shared" si="0"/>
        <v>200</v>
      </c>
      <c r="L15" s="3" t="s">
        <v>14</v>
      </c>
    </row>
    <row r="16" spans="1:12" ht="19.5" customHeight="1">
      <c r="A16" s="1">
        <v>12</v>
      </c>
      <c r="B16" s="29">
        <v>33621250</v>
      </c>
      <c r="C16" s="30" t="s">
        <v>59</v>
      </c>
      <c r="D16" s="5"/>
      <c r="E16" s="31">
        <v>500</v>
      </c>
      <c r="F16" s="33" t="s">
        <v>55</v>
      </c>
      <c r="G16" s="9"/>
      <c r="H16" s="1"/>
      <c r="I16" s="59">
        <v>5</v>
      </c>
      <c r="J16" s="10" t="s">
        <v>490</v>
      </c>
      <c r="K16" s="113">
        <f t="shared" si="0"/>
        <v>5</v>
      </c>
      <c r="L16" s="3" t="s">
        <v>14</v>
      </c>
    </row>
    <row r="17" spans="1:12" ht="19.5" customHeight="1">
      <c r="A17" s="1">
        <v>13</v>
      </c>
      <c r="B17" s="29">
        <v>33621250</v>
      </c>
      <c r="C17" s="30" t="s">
        <v>60</v>
      </c>
      <c r="D17" s="5"/>
      <c r="E17" s="31">
        <v>500</v>
      </c>
      <c r="F17" s="33" t="s">
        <v>55</v>
      </c>
      <c r="G17" s="9"/>
      <c r="H17" s="1"/>
      <c r="I17" s="59">
        <v>5</v>
      </c>
      <c r="J17" s="10" t="s">
        <v>490</v>
      </c>
      <c r="K17" s="113">
        <f t="shared" si="0"/>
        <v>5</v>
      </c>
      <c r="L17" s="3" t="s">
        <v>14</v>
      </c>
    </row>
    <row r="18" spans="1:12" ht="19.5" customHeight="1">
      <c r="A18" s="1">
        <v>14</v>
      </c>
      <c r="B18" s="29">
        <v>33661116</v>
      </c>
      <c r="C18" s="30" t="s">
        <v>61</v>
      </c>
      <c r="D18" s="5"/>
      <c r="E18" s="31" t="s">
        <v>62</v>
      </c>
      <c r="F18" s="33" t="s">
        <v>40</v>
      </c>
      <c r="G18" s="14"/>
      <c r="H18" s="10"/>
      <c r="I18" s="59">
        <v>600</v>
      </c>
      <c r="J18" s="10" t="s">
        <v>490</v>
      </c>
      <c r="K18" s="113">
        <f t="shared" si="0"/>
        <v>600</v>
      </c>
      <c r="L18" s="3" t="s">
        <v>14</v>
      </c>
    </row>
    <row r="19" spans="1:12" ht="19.5" customHeight="1">
      <c r="A19" s="1">
        <v>15</v>
      </c>
      <c r="B19" s="29">
        <v>33691145</v>
      </c>
      <c r="C19" s="30" t="s">
        <v>63</v>
      </c>
      <c r="D19" s="5"/>
      <c r="E19" s="31" t="s">
        <v>64</v>
      </c>
      <c r="F19" s="33" t="s">
        <v>40</v>
      </c>
      <c r="G19" s="9"/>
      <c r="H19" s="1"/>
      <c r="I19" s="59">
        <v>1300</v>
      </c>
      <c r="J19" s="10" t="s">
        <v>490</v>
      </c>
      <c r="K19" s="113">
        <f t="shared" si="0"/>
        <v>1300</v>
      </c>
      <c r="L19" s="3" t="s">
        <v>14</v>
      </c>
    </row>
    <row r="20" spans="1:12" ht="19.5" customHeight="1">
      <c r="A20" s="1">
        <v>16</v>
      </c>
      <c r="B20" s="29">
        <v>33691134</v>
      </c>
      <c r="C20" s="30" t="s">
        <v>65</v>
      </c>
      <c r="D20" s="5"/>
      <c r="E20" s="31" t="s">
        <v>66</v>
      </c>
      <c r="F20" s="33" t="s">
        <v>55</v>
      </c>
      <c r="G20" s="9"/>
      <c r="H20" s="1"/>
      <c r="I20" s="59">
        <v>10</v>
      </c>
      <c r="J20" s="10" t="s">
        <v>490</v>
      </c>
      <c r="K20" s="113">
        <f t="shared" si="0"/>
        <v>10</v>
      </c>
      <c r="L20" s="3" t="s">
        <v>14</v>
      </c>
    </row>
    <row r="21" spans="1:12" ht="19.5" customHeight="1">
      <c r="A21" s="1">
        <v>17</v>
      </c>
      <c r="B21" s="29">
        <v>33671135</v>
      </c>
      <c r="C21" s="30" t="s">
        <v>67</v>
      </c>
      <c r="D21" s="5"/>
      <c r="E21" s="31" t="s">
        <v>68</v>
      </c>
      <c r="F21" s="33" t="s">
        <v>40</v>
      </c>
      <c r="G21" s="9"/>
      <c r="H21" s="1"/>
      <c r="I21" s="59">
        <v>200</v>
      </c>
      <c r="J21" s="10" t="s">
        <v>490</v>
      </c>
      <c r="K21" s="113">
        <f t="shared" si="0"/>
        <v>200</v>
      </c>
      <c r="L21" s="3" t="s">
        <v>14</v>
      </c>
    </row>
    <row r="22" spans="1:12" ht="19.5" customHeight="1">
      <c r="A22" s="1">
        <v>18</v>
      </c>
      <c r="B22" s="29">
        <v>33691138</v>
      </c>
      <c r="C22" s="30" t="s">
        <v>69</v>
      </c>
      <c r="D22" s="5"/>
      <c r="E22" s="31" t="s">
        <v>70</v>
      </c>
      <c r="F22" s="33" t="s">
        <v>55</v>
      </c>
      <c r="G22" s="9"/>
      <c r="H22" s="1"/>
      <c r="I22" s="59">
        <v>400</v>
      </c>
      <c r="J22" s="10" t="s">
        <v>490</v>
      </c>
      <c r="K22" s="113">
        <f t="shared" si="0"/>
        <v>400</v>
      </c>
      <c r="L22" s="3" t="s">
        <v>14</v>
      </c>
    </row>
    <row r="23" spans="1:12" ht="19.5" customHeight="1">
      <c r="A23" s="1">
        <v>19</v>
      </c>
      <c r="B23" s="29">
        <v>33611170</v>
      </c>
      <c r="C23" s="30" t="s">
        <v>71</v>
      </c>
      <c r="D23" s="5"/>
      <c r="E23" s="31" t="s">
        <v>72</v>
      </c>
      <c r="F23" s="33" t="s">
        <v>40</v>
      </c>
      <c r="G23" s="9"/>
      <c r="H23" s="1"/>
      <c r="I23" s="59">
        <v>350</v>
      </c>
      <c r="J23" s="10" t="s">
        <v>490</v>
      </c>
      <c r="K23" s="113">
        <f t="shared" si="0"/>
        <v>350</v>
      </c>
      <c r="L23" s="3" t="s">
        <v>14</v>
      </c>
    </row>
    <row r="24" spans="1:12" ht="19.5" customHeight="1">
      <c r="A24" s="1">
        <v>20</v>
      </c>
      <c r="B24" s="36">
        <v>33651110</v>
      </c>
      <c r="C24" s="37" t="s">
        <v>73</v>
      </c>
      <c r="D24" s="5"/>
      <c r="E24" s="38">
        <v>1</v>
      </c>
      <c r="F24" s="39" t="s">
        <v>40</v>
      </c>
      <c r="G24" s="9"/>
      <c r="H24" s="1"/>
      <c r="I24" s="114">
        <v>100</v>
      </c>
      <c r="J24" s="10" t="s">
        <v>490</v>
      </c>
      <c r="K24" s="113">
        <f t="shared" si="0"/>
        <v>100</v>
      </c>
      <c r="L24" s="3" t="s">
        <v>14</v>
      </c>
    </row>
    <row r="25" spans="1:12" ht="19.5" customHeight="1">
      <c r="A25" s="1">
        <v>21</v>
      </c>
      <c r="B25" s="29">
        <v>33691185</v>
      </c>
      <c r="C25" s="30" t="s">
        <v>74</v>
      </c>
      <c r="D25" s="5"/>
      <c r="E25" s="31" t="s">
        <v>75</v>
      </c>
      <c r="F25" s="33" t="s">
        <v>40</v>
      </c>
      <c r="G25" s="9"/>
      <c r="H25" s="1"/>
      <c r="I25" s="59">
        <v>400</v>
      </c>
      <c r="J25" s="10" t="s">
        <v>490</v>
      </c>
      <c r="K25" s="113">
        <f t="shared" si="0"/>
        <v>400</v>
      </c>
      <c r="L25" s="3" t="s">
        <v>14</v>
      </c>
    </row>
    <row r="26" spans="1:12" ht="19.5" customHeight="1">
      <c r="A26" s="1">
        <v>22</v>
      </c>
      <c r="B26" s="29">
        <v>33621540</v>
      </c>
      <c r="C26" s="30" t="s">
        <v>76</v>
      </c>
      <c r="D26" s="5"/>
      <c r="E26" s="31" t="s">
        <v>62</v>
      </c>
      <c r="F26" s="33" t="s">
        <v>40</v>
      </c>
      <c r="G26" s="9"/>
      <c r="H26" s="1"/>
      <c r="I26" s="59">
        <v>1800</v>
      </c>
      <c r="J26" s="10" t="s">
        <v>490</v>
      </c>
      <c r="K26" s="113">
        <f t="shared" si="0"/>
        <v>1800</v>
      </c>
      <c r="L26" s="3" t="s">
        <v>14</v>
      </c>
    </row>
    <row r="27" spans="1:12" ht="19.5" customHeight="1">
      <c r="A27" s="1">
        <v>23</v>
      </c>
      <c r="B27" s="29">
        <v>33621290</v>
      </c>
      <c r="C27" s="30" t="s">
        <v>77</v>
      </c>
      <c r="D27" s="5"/>
      <c r="E27" s="31" t="s">
        <v>78</v>
      </c>
      <c r="F27" s="33" t="s">
        <v>40</v>
      </c>
      <c r="G27" s="9"/>
      <c r="H27" s="1"/>
      <c r="I27" s="59">
        <v>20</v>
      </c>
      <c r="J27" s="10" t="s">
        <v>490</v>
      </c>
      <c r="K27" s="113">
        <f t="shared" si="0"/>
        <v>20</v>
      </c>
      <c r="L27" s="3" t="s">
        <v>14</v>
      </c>
    </row>
    <row r="28" spans="1:12" ht="19.5" customHeight="1">
      <c r="A28" s="1">
        <v>24</v>
      </c>
      <c r="B28" s="29">
        <v>33651112</v>
      </c>
      <c r="C28" s="30" t="s">
        <v>79</v>
      </c>
      <c r="D28" s="5"/>
      <c r="E28" s="31">
        <v>1.2</v>
      </c>
      <c r="F28" s="33" t="s">
        <v>40</v>
      </c>
      <c r="G28" s="9"/>
      <c r="H28" s="1"/>
      <c r="I28" s="59">
        <v>1500</v>
      </c>
      <c r="J28" s="10" t="s">
        <v>490</v>
      </c>
      <c r="K28" s="113">
        <f t="shared" si="0"/>
        <v>1500</v>
      </c>
      <c r="L28" s="3" t="s">
        <v>14</v>
      </c>
    </row>
    <row r="29" spans="1:12" ht="19.5" customHeight="1">
      <c r="A29" s="1">
        <v>25</v>
      </c>
      <c r="B29" s="29">
        <v>33651118</v>
      </c>
      <c r="C29" s="30" t="s">
        <v>80</v>
      </c>
      <c r="D29" s="5"/>
      <c r="E29" s="31">
        <v>1</v>
      </c>
      <c r="F29" s="33" t="s">
        <v>40</v>
      </c>
      <c r="G29" s="9"/>
      <c r="H29" s="1"/>
      <c r="I29" s="59">
        <v>1000</v>
      </c>
      <c r="J29" s="10" t="s">
        <v>490</v>
      </c>
      <c r="K29" s="113">
        <f t="shared" si="0"/>
        <v>1000</v>
      </c>
      <c r="L29" s="3" t="s">
        <v>14</v>
      </c>
    </row>
    <row r="30" spans="1:12" ht="19.5" customHeight="1">
      <c r="A30" s="1">
        <v>26</v>
      </c>
      <c r="B30" s="29">
        <v>33611160</v>
      </c>
      <c r="C30" s="30" t="s">
        <v>81</v>
      </c>
      <c r="D30" s="5"/>
      <c r="E30" s="31" t="s">
        <v>82</v>
      </c>
      <c r="F30" s="33" t="s">
        <v>40</v>
      </c>
      <c r="G30" s="9"/>
      <c r="H30" s="1"/>
      <c r="I30" s="59">
        <v>1500</v>
      </c>
      <c r="J30" s="10" t="s">
        <v>490</v>
      </c>
      <c r="K30" s="113">
        <f t="shared" si="0"/>
        <v>1500</v>
      </c>
      <c r="L30" s="3" t="s">
        <v>14</v>
      </c>
    </row>
    <row r="31" spans="1:12" ht="19.5" customHeight="1">
      <c r="A31" s="1">
        <v>27</v>
      </c>
      <c r="B31" s="29">
        <v>33631300</v>
      </c>
      <c r="C31" s="30" t="s">
        <v>83</v>
      </c>
      <c r="D31" s="5"/>
      <c r="E31" s="31" t="s">
        <v>84</v>
      </c>
      <c r="F31" s="33" t="s">
        <v>40</v>
      </c>
      <c r="G31" s="9"/>
      <c r="H31" s="1"/>
      <c r="I31" s="59">
        <v>1500</v>
      </c>
      <c r="J31" s="10" t="s">
        <v>490</v>
      </c>
      <c r="K31" s="113">
        <f t="shared" si="0"/>
        <v>1500</v>
      </c>
      <c r="L31" s="3" t="s">
        <v>14</v>
      </c>
    </row>
    <row r="32" spans="1:12" ht="19.5" customHeight="1">
      <c r="A32" s="1">
        <v>28</v>
      </c>
      <c r="B32" s="29">
        <v>33691223</v>
      </c>
      <c r="C32" s="30" t="s">
        <v>85</v>
      </c>
      <c r="D32" s="5"/>
      <c r="E32" s="31">
        <v>0.3</v>
      </c>
      <c r="F32" s="33" t="s">
        <v>86</v>
      </c>
      <c r="G32" s="9"/>
      <c r="H32" s="1"/>
      <c r="I32" s="59">
        <v>1000</v>
      </c>
      <c r="J32" s="10" t="s">
        <v>490</v>
      </c>
      <c r="K32" s="113">
        <f t="shared" si="0"/>
        <v>1000</v>
      </c>
      <c r="L32" s="3" t="s">
        <v>14</v>
      </c>
    </row>
    <row r="33" spans="1:12" ht="19.5" customHeight="1">
      <c r="A33" s="1">
        <v>29</v>
      </c>
      <c r="B33" s="29">
        <v>33661153</v>
      </c>
      <c r="C33" s="30" t="s">
        <v>87</v>
      </c>
      <c r="D33" s="5"/>
      <c r="E33" s="31" t="s">
        <v>88</v>
      </c>
      <c r="F33" s="33" t="s">
        <v>40</v>
      </c>
      <c r="G33" s="9"/>
      <c r="H33" s="1"/>
      <c r="I33" s="59">
        <v>1800</v>
      </c>
      <c r="J33" s="10" t="s">
        <v>490</v>
      </c>
      <c r="K33" s="113">
        <f t="shared" si="0"/>
        <v>1800</v>
      </c>
      <c r="L33" s="3" t="s">
        <v>14</v>
      </c>
    </row>
    <row r="34" spans="1:12" ht="19.5" customHeight="1">
      <c r="A34" s="1">
        <v>30</v>
      </c>
      <c r="B34" s="29">
        <v>33651126</v>
      </c>
      <c r="C34" s="30" t="s">
        <v>89</v>
      </c>
      <c r="D34" s="5"/>
      <c r="E34" s="31" t="s">
        <v>90</v>
      </c>
      <c r="F34" s="33" t="s">
        <v>40</v>
      </c>
      <c r="G34" s="9"/>
      <c r="H34" s="1"/>
      <c r="I34" s="59">
        <v>500</v>
      </c>
      <c r="J34" s="10" t="s">
        <v>490</v>
      </c>
      <c r="K34" s="113">
        <f t="shared" si="0"/>
        <v>500</v>
      </c>
      <c r="L34" s="3" t="s">
        <v>14</v>
      </c>
    </row>
    <row r="35" spans="1:12" ht="19.5" customHeight="1">
      <c r="A35" s="1">
        <v>31</v>
      </c>
      <c r="B35" s="29">
        <v>33671114</v>
      </c>
      <c r="C35" s="30" t="s">
        <v>91</v>
      </c>
      <c r="D35" s="5"/>
      <c r="E35" s="31" t="s">
        <v>92</v>
      </c>
      <c r="F35" s="33" t="s">
        <v>40</v>
      </c>
      <c r="G35" s="9"/>
      <c r="H35" s="1"/>
      <c r="I35" s="59">
        <v>600</v>
      </c>
      <c r="J35" s="10" t="s">
        <v>490</v>
      </c>
      <c r="K35" s="113">
        <f t="shared" si="0"/>
        <v>600</v>
      </c>
      <c r="L35" s="3" t="s">
        <v>14</v>
      </c>
    </row>
    <row r="36" spans="1:12" ht="19.5" customHeight="1">
      <c r="A36" s="1">
        <v>32</v>
      </c>
      <c r="B36" s="29">
        <v>33691202</v>
      </c>
      <c r="C36" s="30" t="s">
        <v>93</v>
      </c>
      <c r="D36" s="5"/>
      <c r="E36" s="31" t="s">
        <v>94</v>
      </c>
      <c r="F36" s="33" t="s">
        <v>40</v>
      </c>
      <c r="G36" s="9"/>
      <c r="H36" s="1"/>
      <c r="I36" s="59">
        <v>300</v>
      </c>
      <c r="J36" s="10" t="s">
        <v>490</v>
      </c>
      <c r="K36" s="113">
        <f t="shared" si="0"/>
        <v>300</v>
      </c>
      <c r="L36" s="3" t="s">
        <v>14</v>
      </c>
    </row>
    <row r="37" spans="1:12" ht="19.5" customHeight="1">
      <c r="A37" s="1">
        <v>33</v>
      </c>
      <c r="B37" s="29">
        <v>33631284</v>
      </c>
      <c r="C37" s="30" t="s">
        <v>95</v>
      </c>
      <c r="D37" s="15"/>
      <c r="E37" s="31" t="s">
        <v>96</v>
      </c>
      <c r="F37" s="33" t="s">
        <v>40</v>
      </c>
      <c r="G37" s="14"/>
      <c r="H37" s="10"/>
      <c r="I37" s="59">
        <v>20</v>
      </c>
      <c r="J37" s="10" t="s">
        <v>490</v>
      </c>
      <c r="K37" s="113">
        <f t="shared" si="0"/>
        <v>20</v>
      </c>
      <c r="L37" s="3" t="s">
        <v>14</v>
      </c>
    </row>
    <row r="38" spans="1:12" ht="19.5" customHeight="1">
      <c r="A38" s="1">
        <v>34</v>
      </c>
      <c r="B38" s="29">
        <v>33661159</v>
      </c>
      <c r="C38" s="30" t="s">
        <v>97</v>
      </c>
      <c r="D38" s="5"/>
      <c r="E38" s="31" t="s">
        <v>38</v>
      </c>
      <c r="F38" s="33" t="s">
        <v>40</v>
      </c>
      <c r="G38" s="9"/>
      <c r="H38" s="1"/>
      <c r="I38" s="59">
        <v>100</v>
      </c>
      <c r="J38" s="10" t="s">
        <v>490</v>
      </c>
      <c r="K38" s="113">
        <f t="shared" si="0"/>
        <v>100</v>
      </c>
      <c r="L38" s="3" t="s">
        <v>14</v>
      </c>
    </row>
    <row r="39" spans="1:12" ht="19.5" customHeight="1">
      <c r="A39" s="1">
        <v>35</v>
      </c>
      <c r="B39" s="29">
        <v>33621160</v>
      </c>
      <c r="C39" s="30" t="s">
        <v>98</v>
      </c>
      <c r="D39" s="5"/>
      <c r="E39" s="31" t="s">
        <v>99</v>
      </c>
      <c r="F39" s="33" t="s">
        <v>55</v>
      </c>
      <c r="G39" s="9"/>
      <c r="H39" s="1"/>
      <c r="I39" s="59">
        <v>6</v>
      </c>
      <c r="J39" s="10" t="s">
        <v>490</v>
      </c>
      <c r="K39" s="113">
        <f t="shared" si="0"/>
        <v>6</v>
      </c>
      <c r="L39" s="3" t="s">
        <v>14</v>
      </c>
    </row>
    <row r="40" spans="1:12" ht="19.5" customHeight="1">
      <c r="A40" s="1">
        <v>36</v>
      </c>
      <c r="B40" s="29">
        <v>33691133</v>
      </c>
      <c r="C40" s="30" t="s">
        <v>100</v>
      </c>
      <c r="D40" s="5"/>
      <c r="E40" s="31">
        <v>2</v>
      </c>
      <c r="F40" s="33" t="s">
        <v>40</v>
      </c>
      <c r="G40" s="9"/>
      <c r="H40" s="1"/>
      <c r="I40" s="59">
        <v>1500</v>
      </c>
      <c r="J40" s="10" t="s">
        <v>490</v>
      </c>
      <c r="K40" s="113">
        <f t="shared" si="0"/>
        <v>1500</v>
      </c>
      <c r="L40" s="3" t="s">
        <v>14</v>
      </c>
    </row>
    <row r="41" spans="1:12" ht="19.5" customHeight="1">
      <c r="A41" s="1">
        <v>37</v>
      </c>
      <c r="B41" s="29">
        <v>33691112</v>
      </c>
      <c r="C41" s="30" t="s">
        <v>101</v>
      </c>
      <c r="D41" s="5"/>
      <c r="E41" s="31" t="s">
        <v>102</v>
      </c>
      <c r="F41" s="33" t="s">
        <v>55</v>
      </c>
      <c r="G41" s="9"/>
      <c r="H41" s="1"/>
      <c r="I41" s="59">
        <v>1200</v>
      </c>
      <c r="J41" s="10" t="s">
        <v>490</v>
      </c>
      <c r="K41" s="113">
        <f t="shared" si="0"/>
        <v>1200</v>
      </c>
      <c r="L41" s="3" t="s">
        <v>14</v>
      </c>
    </row>
    <row r="42" spans="1:12" ht="19.5" customHeight="1">
      <c r="A42" s="1">
        <v>38</v>
      </c>
      <c r="B42" s="29">
        <v>33621360</v>
      </c>
      <c r="C42" s="30" t="s">
        <v>103</v>
      </c>
      <c r="D42" s="5"/>
      <c r="E42" s="31">
        <v>5</v>
      </c>
      <c r="F42" s="33" t="s">
        <v>40</v>
      </c>
      <c r="G42" s="9"/>
      <c r="H42" s="1"/>
      <c r="I42" s="59">
        <v>20</v>
      </c>
      <c r="J42" s="10" t="s">
        <v>490</v>
      </c>
      <c r="K42" s="113">
        <f t="shared" si="0"/>
        <v>20</v>
      </c>
      <c r="L42" s="3" t="s">
        <v>14</v>
      </c>
    </row>
    <row r="43" spans="1:12" ht="19.5" customHeight="1">
      <c r="A43" s="1">
        <v>39</v>
      </c>
      <c r="B43" s="29">
        <v>33621150</v>
      </c>
      <c r="C43" s="30" t="s">
        <v>104</v>
      </c>
      <c r="D43" s="5"/>
      <c r="E43" s="31" t="s">
        <v>105</v>
      </c>
      <c r="F43" s="33" t="s">
        <v>40</v>
      </c>
      <c r="G43" s="9"/>
      <c r="H43" s="1"/>
      <c r="I43" s="59">
        <v>1300</v>
      </c>
      <c r="J43" s="10" t="s">
        <v>490</v>
      </c>
      <c r="K43" s="113">
        <f t="shared" si="0"/>
        <v>1300</v>
      </c>
      <c r="L43" s="3" t="s">
        <v>14</v>
      </c>
    </row>
    <row r="44" spans="1:12" ht="19.5" customHeight="1">
      <c r="A44" s="1">
        <v>40</v>
      </c>
      <c r="B44" s="29">
        <v>33691176</v>
      </c>
      <c r="C44" s="30" t="s">
        <v>106</v>
      </c>
      <c r="D44" s="5"/>
      <c r="E44" s="31">
        <v>5</v>
      </c>
      <c r="F44" s="33" t="s">
        <v>40</v>
      </c>
      <c r="G44" s="9"/>
      <c r="H44" s="1"/>
      <c r="I44" s="59">
        <v>10</v>
      </c>
      <c r="J44" s="10" t="s">
        <v>490</v>
      </c>
      <c r="K44" s="113">
        <f t="shared" si="0"/>
        <v>10</v>
      </c>
      <c r="L44" s="3" t="s">
        <v>14</v>
      </c>
    </row>
    <row r="45" spans="1:12" ht="19.5" customHeight="1">
      <c r="A45" s="1">
        <v>41</v>
      </c>
      <c r="B45" s="29">
        <v>33661135</v>
      </c>
      <c r="C45" s="30" t="s">
        <v>107</v>
      </c>
      <c r="D45" s="5"/>
      <c r="E45" s="31" t="s">
        <v>108</v>
      </c>
      <c r="F45" s="33" t="s">
        <v>40</v>
      </c>
      <c r="G45" s="9"/>
      <c r="H45" s="1"/>
      <c r="I45" s="59">
        <v>50</v>
      </c>
      <c r="J45" s="10" t="s">
        <v>490</v>
      </c>
      <c r="K45" s="113">
        <f t="shared" si="0"/>
        <v>50</v>
      </c>
      <c r="L45" s="3" t="s">
        <v>14</v>
      </c>
    </row>
    <row r="46" spans="1:12" ht="19.5" customHeight="1">
      <c r="A46" s="1">
        <v>42</v>
      </c>
      <c r="B46" s="29">
        <v>33621400</v>
      </c>
      <c r="C46" s="30" t="s">
        <v>109</v>
      </c>
      <c r="D46" s="5"/>
      <c r="E46" s="31">
        <v>5</v>
      </c>
      <c r="F46" s="33" t="s">
        <v>40</v>
      </c>
      <c r="G46" s="9"/>
      <c r="H46" s="1"/>
      <c r="I46" s="59">
        <v>10</v>
      </c>
      <c r="J46" s="10" t="s">
        <v>490</v>
      </c>
      <c r="K46" s="113">
        <f t="shared" si="0"/>
        <v>10</v>
      </c>
      <c r="L46" s="3" t="s">
        <v>14</v>
      </c>
    </row>
    <row r="47" spans="1:12" ht="19.5" customHeight="1">
      <c r="A47" s="1">
        <v>43</v>
      </c>
      <c r="B47" s="29">
        <v>33631284</v>
      </c>
      <c r="C47" s="30" t="s">
        <v>110</v>
      </c>
      <c r="D47" s="5"/>
      <c r="E47" s="31">
        <v>2</v>
      </c>
      <c r="F47" s="33" t="s">
        <v>40</v>
      </c>
      <c r="G47" s="9"/>
      <c r="H47" s="1"/>
      <c r="I47" s="59">
        <v>10</v>
      </c>
      <c r="J47" s="10" t="s">
        <v>490</v>
      </c>
      <c r="K47" s="113">
        <f t="shared" si="0"/>
        <v>10</v>
      </c>
      <c r="L47" s="3" t="s">
        <v>14</v>
      </c>
    </row>
    <row r="48" spans="1:12" ht="19.5" customHeight="1">
      <c r="A48" s="1">
        <v>44</v>
      </c>
      <c r="B48" s="29">
        <v>33661110</v>
      </c>
      <c r="C48" s="30" t="s">
        <v>111</v>
      </c>
      <c r="D48" s="5"/>
      <c r="E48" s="31" t="s">
        <v>112</v>
      </c>
      <c r="F48" s="33" t="s">
        <v>113</v>
      </c>
      <c r="G48" s="9"/>
      <c r="H48" s="1"/>
      <c r="I48" s="59">
        <v>30</v>
      </c>
      <c r="J48" s="10" t="s">
        <v>490</v>
      </c>
      <c r="K48" s="113">
        <f t="shared" si="0"/>
        <v>30</v>
      </c>
      <c r="L48" s="3" t="s">
        <v>14</v>
      </c>
    </row>
    <row r="49" spans="1:12" ht="19.5" customHeight="1">
      <c r="A49" s="1">
        <v>45</v>
      </c>
      <c r="B49" s="29">
        <v>33631370</v>
      </c>
      <c r="C49" s="30" t="s">
        <v>114</v>
      </c>
      <c r="D49" s="5"/>
      <c r="E49" s="31" t="s">
        <v>115</v>
      </c>
      <c r="F49" s="33" t="s">
        <v>40</v>
      </c>
      <c r="G49" s="9"/>
      <c r="H49" s="1"/>
      <c r="I49" s="59">
        <v>300</v>
      </c>
      <c r="J49" s="10" t="s">
        <v>490</v>
      </c>
      <c r="K49" s="113">
        <f t="shared" si="0"/>
        <v>300</v>
      </c>
      <c r="L49" s="3" t="s">
        <v>14</v>
      </c>
    </row>
    <row r="50" spans="1:12" ht="19.5" customHeight="1">
      <c r="A50" s="1">
        <v>46</v>
      </c>
      <c r="B50" s="29">
        <v>33661113</v>
      </c>
      <c r="C50" s="30" t="s">
        <v>116</v>
      </c>
      <c r="D50" s="5"/>
      <c r="E50" s="31">
        <v>0.5</v>
      </c>
      <c r="F50" s="33" t="s">
        <v>40</v>
      </c>
      <c r="G50" s="9"/>
      <c r="H50" s="1"/>
      <c r="I50" s="59">
        <v>150</v>
      </c>
      <c r="J50" s="10" t="s">
        <v>490</v>
      </c>
      <c r="K50" s="113">
        <f t="shared" si="0"/>
        <v>150</v>
      </c>
      <c r="L50" s="3" t="s">
        <v>14</v>
      </c>
    </row>
    <row r="51" spans="1:12" ht="19.5" customHeight="1">
      <c r="A51" s="1">
        <v>47</v>
      </c>
      <c r="B51" s="29">
        <v>33661111</v>
      </c>
      <c r="C51" s="30" t="s">
        <v>117</v>
      </c>
      <c r="D51" s="5"/>
      <c r="E51" s="31" t="s">
        <v>118</v>
      </c>
      <c r="F51" s="33" t="s">
        <v>40</v>
      </c>
      <c r="G51" s="9"/>
      <c r="H51" s="1"/>
      <c r="I51" s="59">
        <v>40</v>
      </c>
      <c r="J51" s="10" t="s">
        <v>490</v>
      </c>
      <c r="K51" s="113">
        <f t="shared" si="0"/>
        <v>40</v>
      </c>
      <c r="L51" s="3" t="s">
        <v>14</v>
      </c>
    </row>
    <row r="52" spans="1:12" ht="19.5" customHeight="1">
      <c r="A52" s="1">
        <v>48</v>
      </c>
      <c r="B52" s="29">
        <v>33611130</v>
      </c>
      <c r="C52" s="30" t="s">
        <v>119</v>
      </c>
      <c r="D52" s="5"/>
      <c r="E52" s="31" t="s">
        <v>120</v>
      </c>
      <c r="F52" s="33" t="s">
        <v>40</v>
      </c>
      <c r="G52" s="9"/>
      <c r="H52" s="1"/>
      <c r="I52" s="59">
        <v>200</v>
      </c>
      <c r="J52" s="10" t="s">
        <v>490</v>
      </c>
      <c r="K52" s="113">
        <f t="shared" si="0"/>
        <v>200</v>
      </c>
      <c r="L52" s="3" t="s">
        <v>14</v>
      </c>
    </row>
    <row r="53" spans="1:12" ht="19.5" customHeight="1">
      <c r="A53" s="1">
        <v>49</v>
      </c>
      <c r="B53" s="29">
        <v>33661136</v>
      </c>
      <c r="C53" s="30" t="s">
        <v>121</v>
      </c>
      <c r="D53" s="5"/>
      <c r="E53" s="31" t="s">
        <v>122</v>
      </c>
      <c r="F53" s="33" t="s">
        <v>40</v>
      </c>
      <c r="G53" s="9"/>
      <c r="H53" s="1"/>
      <c r="I53" s="59">
        <v>400</v>
      </c>
      <c r="J53" s="10" t="s">
        <v>490</v>
      </c>
      <c r="K53" s="113">
        <f t="shared" si="0"/>
        <v>400</v>
      </c>
      <c r="L53" s="3" t="s">
        <v>14</v>
      </c>
    </row>
    <row r="54" spans="1:12" ht="19.5" customHeight="1">
      <c r="A54" s="1">
        <v>50</v>
      </c>
      <c r="B54" s="29">
        <v>33661164</v>
      </c>
      <c r="C54" s="30" t="s">
        <v>123</v>
      </c>
      <c r="D54" s="5"/>
      <c r="E54" s="31" t="s">
        <v>124</v>
      </c>
      <c r="F54" s="33" t="s">
        <v>40</v>
      </c>
      <c r="G54" s="9"/>
      <c r="H54" s="1"/>
      <c r="I54" s="59">
        <v>200</v>
      </c>
      <c r="J54" s="10" t="s">
        <v>490</v>
      </c>
      <c r="K54" s="113">
        <f t="shared" si="0"/>
        <v>200</v>
      </c>
      <c r="L54" s="3" t="s">
        <v>14</v>
      </c>
    </row>
    <row r="55" spans="1:12" ht="19.5" customHeight="1">
      <c r="A55" s="1">
        <v>51</v>
      </c>
      <c r="B55" s="29">
        <v>33671113</v>
      </c>
      <c r="C55" s="30" t="s">
        <v>125</v>
      </c>
      <c r="D55" s="5"/>
      <c r="E55" s="31"/>
      <c r="F55" s="33" t="s">
        <v>126</v>
      </c>
      <c r="G55" s="9"/>
      <c r="H55" s="1"/>
      <c r="I55" s="59">
        <v>1</v>
      </c>
      <c r="J55" s="10" t="s">
        <v>490</v>
      </c>
      <c r="K55" s="113">
        <f t="shared" si="0"/>
        <v>1</v>
      </c>
      <c r="L55" s="3" t="s">
        <v>14</v>
      </c>
    </row>
    <row r="56" spans="1:12" ht="19.5" customHeight="1">
      <c r="A56" s="1">
        <v>52</v>
      </c>
      <c r="B56" s="29">
        <v>33631350</v>
      </c>
      <c r="C56" s="30" t="s">
        <v>127</v>
      </c>
      <c r="D56" s="5"/>
      <c r="E56" s="31" t="s">
        <v>128</v>
      </c>
      <c r="F56" s="33" t="s">
        <v>40</v>
      </c>
      <c r="G56" s="9"/>
      <c r="H56" s="1"/>
      <c r="I56" s="59">
        <v>25</v>
      </c>
      <c r="J56" s="10" t="s">
        <v>490</v>
      </c>
      <c r="K56" s="113">
        <f t="shared" si="0"/>
        <v>25</v>
      </c>
      <c r="L56" s="3" t="s">
        <v>14</v>
      </c>
    </row>
    <row r="57" spans="1:12" ht="19.5" customHeight="1">
      <c r="A57" s="1">
        <v>53</v>
      </c>
      <c r="B57" s="29">
        <v>33661115</v>
      </c>
      <c r="C57" s="30" t="s">
        <v>129</v>
      </c>
      <c r="D57" s="5"/>
      <c r="E57" s="31" t="s">
        <v>130</v>
      </c>
      <c r="F57" s="33" t="s">
        <v>40</v>
      </c>
      <c r="G57" s="9"/>
      <c r="H57" s="1"/>
      <c r="I57" s="59">
        <v>500</v>
      </c>
      <c r="J57" s="10" t="s">
        <v>490</v>
      </c>
      <c r="K57" s="113">
        <f t="shared" si="0"/>
        <v>500</v>
      </c>
      <c r="L57" s="3" t="s">
        <v>14</v>
      </c>
    </row>
    <row r="58" spans="1:12" ht="19.5" customHeight="1">
      <c r="A58" s="1">
        <v>54</v>
      </c>
      <c r="B58" s="29">
        <v>33621390</v>
      </c>
      <c r="C58" s="30" t="s">
        <v>131</v>
      </c>
      <c r="D58" s="5"/>
      <c r="E58" s="31">
        <v>3</v>
      </c>
      <c r="F58" s="33" t="s">
        <v>40</v>
      </c>
      <c r="G58" s="9"/>
      <c r="H58" s="1"/>
      <c r="I58" s="59">
        <v>6</v>
      </c>
      <c r="J58" s="10" t="s">
        <v>490</v>
      </c>
      <c r="K58" s="113">
        <f t="shared" si="0"/>
        <v>6</v>
      </c>
      <c r="L58" s="3" t="s">
        <v>14</v>
      </c>
    </row>
    <row r="59" spans="1:12" ht="19.5" customHeight="1">
      <c r="A59" s="1">
        <v>55</v>
      </c>
      <c r="B59" s="29">
        <v>33621330</v>
      </c>
      <c r="C59" s="30" t="s">
        <v>132</v>
      </c>
      <c r="D59" s="5"/>
      <c r="E59" s="31" t="s">
        <v>133</v>
      </c>
      <c r="F59" s="33" t="s">
        <v>40</v>
      </c>
      <c r="G59" s="9"/>
      <c r="H59" s="1"/>
      <c r="I59" s="59">
        <v>50</v>
      </c>
      <c r="J59" s="10" t="s">
        <v>490</v>
      </c>
      <c r="K59" s="113">
        <f t="shared" si="0"/>
        <v>50</v>
      </c>
      <c r="L59" s="3" t="s">
        <v>14</v>
      </c>
    </row>
    <row r="60" spans="1:12" ht="19.5" customHeight="1">
      <c r="A60" s="1">
        <v>56</v>
      </c>
      <c r="B60" s="29">
        <v>33661112</v>
      </c>
      <c r="C60" s="30" t="s">
        <v>134</v>
      </c>
      <c r="D60" s="5"/>
      <c r="E60" s="31" t="s">
        <v>135</v>
      </c>
      <c r="F60" s="33" t="s">
        <v>40</v>
      </c>
      <c r="G60" s="9"/>
      <c r="H60" s="1"/>
      <c r="I60" s="59">
        <v>400</v>
      </c>
      <c r="J60" s="10" t="s">
        <v>490</v>
      </c>
      <c r="K60" s="113">
        <f t="shared" si="0"/>
        <v>400</v>
      </c>
      <c r="L60" s="3" t="s">
        <v>14</v>
      </c>
    </row>
    <row r="61" spans="1:12" ht="19.5" customHeight="1">
      <c r="A61" s="1">
        <v>57</v>
      </c>
      <c r="B61" s="29">
        <v>33621120</v>
      </c>
      <c r="C61" s="30" t="s">
        <v>136</v>
      </c>
      <c r="D61" s="5"/>
      <c r="E61" s="31">
        <v>0.4</v>
      </c>
      <c r="F61" s="33" t="s">
        <v>137</v>
      </c>
      <c r="G61" s="9"/>
      <c r="H61" s="1"/>
      <c r="I61" s="59">
        <v>300</v>
      </c>
      <c r="J61" s="10" t="s">
        <v>490</v>
      </c>
      <c r="K61" s="113">
        <f t="shared" si="0"/>
        <v>300</v>
      </c>
      <c r="L61" s="3" t="s">
        <v>14</v>
      </c>
    </row>
    <row r="62" spans="1:12" ht="19.5" customHeight="1">
      <c r="A62" s="1">
        <v>58</v>
      </c>
      <c r="B62" s="29">
        <v>33661114</v>
      </c>
      <c r="C62" s="30" t="s">
        <v>138</v>
      </c>
      <c r="D62" s="5"/>
      <c r="E62" s="31" t="s">
        <v>139</v>
      </c>
      <c r="F62" s="33" t="s">
        <v>113</v>
      </c>
      <c r="G62" s="9"/>
      <c r="H62" s="1"/>
      <c r="I62" s="59">
        <v>500</v>
      </c>
      <c r="J62" s="10" t="s">
        <v>490</v>
      </c>
      <c r="K62" s="113">
        <f t="shared" si="0"/>
        <v>500</v>
      </c>
      <c r="L62" s="3" t="s">
        <v>14</v>
      </c>
    </row>
    <row r="63" spans="1:12" ht="19.5" customHeight="1">
      <c r="A63" s="1">
        <v>59</v>
      </c>
      <c r="B63" s="29">
        <v>33661120</v>
      </c>
      <c r="C63" s="30" t="s">
        <v>140</v>
      </c>
      <c r="D63" s="5"/>
      <c r="E63" s="31" t="s">
        <v>141</v>
      </c>
      <c r="F63" s="33" t="s">
        <v>40</v>
      </c>
      <c r="G63" s="9"/>
      <c r="H63" s="1"/>
      <c r="I63" s="59">
        <v>400</v>
      </c>
      <c r="J63" s="10" t="s">
        <v>490</v>
      </c>
      <c r="K63" s="113">
        <f t="shared" si="0"/>
        <v>400</v>
      </c>
      <c r="L63" s="3" t="s">
        <v>14</v>
      </c>
    </row>
    <row r="64" spans="1:12" ht="19.5" customHeight="1">
      <c r="A64" s="1">
        <v>60</v>
      </c>
      <c r="B64" s="29">
        <v>33691176</v>
      </c>
      <c r="C64" s="30" t="s">
        <v>142</v>
      </c>
      <c r="D64" s="5"/>
      <c r="E64" s="31" t="s">
        <v>143</v>
      </c>
      <c r="F64" s="33" t="s">
        <v>40</v>
      </c>
      <c r="G64" s="9"/>
      <c r="H64" s="1"/>
      <c r="I64" s="59">
        <v>250</v>
      </c>
      <c r="J64" s="10" t="s">
        <v>490</v>
      </c>
      <c r="K64" s="113">
        <f t="shared" si="0"/>
        <v>250</v>
      </c>
      <c r="L64" s="3" t="s">
        <v>14</v>
      </c>
    </row>
    <row r="65" spans="1:12" ht="19.5" customHeight="1">
      <c r="A65" s="1">
        <v>61</v>
      </c>
      <c r="B65" s="29">
        <v>33651114</v>
      </c>
      <c r="C65" s="30" t="s">
        <v>144</v>
      </c>
      <c r="D65" s="5"/>
      <c r="E65" s="31">
        <v>1</v>
      </c>
      <c r="F65" s="33" t="s">
        <v>113</v>
      </c>
      <c r="G65" s="9"/>
      <c r="H65" s="1"/>
      <c r="I65" s="59">
        <v>300</v>
      </c>
      <c r="J65" s="10" t="s">
        <v>490</v>
      </c>
      <c r="K65" s="113">
        <f t="shared" si="0"/>
        <v>300</v>
      </c>
      <c r="L65" s="3" t="s">
        <v>14</v>
      </c>
    </row>
    <row r="66" spans="1:12" ht="19.5" customHeight="1">
      <c r="A66" s="1">
        <v>62</v>
      </c>
      <c r="B66" s="29">
        <v>33651123</v>
      </c>
      <c r="C66" s="30" t="s">
        <v>145</v>
      </c>
      <c r="D66" s="5"/>
      <c r="E66" s="31">
        <v>1</v>
      </c>
      <c r="F66" s="33" t="s">
        <v>113</v>
      </c>
      <c r="G66" s="9"/>
      <c r="H66" s="1"/>
      <c r="I66" s="59">
        <v>100</v>
      </c>
      <c r="J66" s="10" t="s">
        <v>490</v>
      </c>
      <c r="K66" s="113">
        <f t="shared" si="0"/>
        <v>100</v>
      </c>
      <c r="L66" s="3" t="s">
        <v>14</v>
      </c>
    </row>
    <row r="67" spans="1:12" ht="19.5" customHeight="1">
      <c r="A67" s="1">
        <v>63</v>
      </c>
      <c r="B67" s="29">
        <v>33691176</v>
      </c>
      <c r="C67" s="30" t="s">
        <v>146</v>
      </c>
      <c r="D67" s="5"/>
      <c r="E67" s="31" t="s">
        <v>147</v>
      </c>
      <c r="F67" s="33" t="s">
        <v>113</v>
      </c>
      <c r="G67" s="9"/>
      <c r="H67" s="1"/>
      <c r="I67" s="59">
        <v>400</v>
      </c>
      <c r="J67" s="10" t="s">
        <v>490</v>
      </c>
      <c r="K67" s="113">
        <f t="shared" si="0"/>
        <v>400</v>
      </c>
      <c r="L67" s="3" t="s">
        <v>14</v>
      </c>
    </row>
    <row r="68" spans="1:12" ht="19.5" customHeight="1">
      <c r="A68" s="1">
        <v>64</v>
      </c>
      <c r="B68" s="29">
        <v>33691135</v>
      </c>
      <c r="C68" s="30" t="s">
        <v>148</v>
      </c>
      <c r="D68" s="5"/>
      <c r="E68" s="31" t="s">
        <v>149</v>
      </c>
      <c r="F68" s="33" t="s">
        <v>113</v>
      </c>
      <c r="G68" s="9"/>
      <c r="H68" s="1"/>
      <c r="I68" s="59">
        <v>5</v>
      </c>
      <c r="J68" s="10" t="s">
        <v>490</v>
      </c>
      <c r="K68" s="113">
        <f t="shared" si="0"/>
        <v>5</v>
      </c>
      <c r="L68" s="3" t="s">
        <v>14</v>
      </c>
    </row>
    <row r="69" spans="1:12" ht="19.5" customHeight="1">
      <c r="A69" s="1">
        <v>65</v>
      </c>
      <c r="B69" s="29">
        <v>33621590</v>
      </c>
      <c r="C69" s="30" t="s">
        <v>150</v>
      </c>
      <c r="D69" s="5"/>
      <c r="E69" s="31" t="s">
        <v>151</v>
      </c>
      <c r="F69" s="33" t="s">
        <v>113</v>
      </c>
      <c r="G69" s="9"/>
      <c r="H69" s="1"/>
      <c r="I69" s="59">
        <v>50</v>
      </c>
      <c r="J69" s="10" t="s">
        <v>490</v>
      </c>
      <c r="K69" s="113">
        <f t="shared" si="0"/>
        <v>50</v>
      </c>
      <c r="L69" s="3" t="s">
        <v>14</v>
      </c>
    </row>
    <row r="70" spans="1:12" ht="19.5" customHeight="1">
      <c r="A70" s="1">
        <v>66</v>
      </c>
      <c r="B70" s="29">
        <v>33621730</v>
      </c>
      <c r="C70" s="30" t="s">
        <v>152</v>
      </c>
      <c r="D70" s="5"/>
      <c r="E70" s="31">
        <v>2</v>
      </c>
      <c r="F70" s="33" t="s">
        <v>153</v>
      </c>
      <c r="G70" s="9"/>
      <c r="H70" s="1"/>
      <c r="I70" s="59">
        <v>10</v>
      </c>
      <c r="J70" s="10" t="s">
        <v>490</v>
      </c>
      <c r="K70" s="113">
        <f t="shared" ref="K70:K87" si="1">+I70</f>
        <v>10</v>
      </c>
      <c r="L70" s="3" t="s">
        <v>14</v>
      </c>
    </row>
    <row r="71" spans="1:12" ht="19.5" customHeight="1">
      <c r="A71" s="1">
        <v>67</v>
      </c>
      <c r="B71" s="29">
        <v>33611420</v>
      </c>
      <c r="C71" s="30" t="s">
        <v>154</v>
      </c>
      <c r="D71" s="5"/>
      <c r="E71" s="31" t="s">
        <v>155</v>
      </c>
      <c r="F71" s="33" t="s">
        <v>113</v>
      </c>
      <c r="G71" s="9"/>
      <c r="H71" s="1"/>
      <c r="I71" s="59">
        <v>200</v>
      </c>
      <c r="J71" s="10" t="s">
        <v>490</v>
      </c>
      <c r="K71" s="113">
        <f t="shared" si="1"/>
        <v>200</v>
      </c>
      <c r="L71" s="3" t="s">
        <v>14</v>
      </c>
    </row>
    <row r="72" spans="1:12" ht="19.5" customHeight="1">
      <c r="A72" s="1">
        <v>68</v>
      </c>
      <c r="B72" s="29">
        <v>33621340</v>
      </c>
      <c r="C72" s="30" t="s">
        <v>156</v>
      </c>
      <c r="D72" s="15"/>
      <c r="E72" s="31" t="s">
        <v>157</v>
      </c>
      <c r="F72" s="33" t="s">
        <v>158</v>
      </c>
      <c r="G72" s="14"/>
      <c r="H72" s="10"/>
      <c r="I72" s="59">
        <v>20</v>
      </c>
      <c r="J72" s="10" t="s">
        <v>490</v>
      </c>
      <c r="K72" s="113">
        <f t="shared" si="1"/>
        <v>20</v>
      </c>
      <c r="L72" s="3" t="s">
        <v>14</v>
      </c>
    </row>
    <row r="73" spans="1:12" ht="19.5" customHeight="1">
      <c r="A73" s="1">
        <v>69</v>
      </c>
      <c r="B73" s="29">
        <v>33611340</v>
      </c>
      <c r="C73" s="30" t="s">
        <v>159</v>
      </c>
      <c r="D73" s="7"/>
      <c r="E73" s="31"/>
      <c r="F73" s="33" t="s">
        <v>160</v>
      </c>
      <c r="G73" s="9"/>
      <c r="H73" s="1"/>
      <c r="I73" s="59">
        <v>2</v>
      </c>
      <c r="J73" s="10" t="s">
        <v>490</v>
      </c>
      <c r="K73" s="113">
        <f t="shared" si="1"/>
        <v>2</v>
      </c>
      <c r="L73" s="3" t="s">
        <v>14</v>
      </c>
    </row>
    <row r="74" spans="1:12" ht="19.5" customHeight="1">
      <c r="A74" s="1">
        <v>70</v>
      </c>
      <c r="B74" s="29">
        <v>33691176</v>
      </c>
      <c r="C74" s="30" t="s">
        <v>161</v>
      </c>
      <c r="D74" s="7"/>
      <c r="E74" s="31"/>
      <c r="F74" s="33" t="s">
        <v>160</v>
      </c>
      <c r="G74" s="9"/>
      <c r="H74" s="1"/>
      <c r="I74" s="59">
        <v>50</v>
      </c>
      <c r="J74" s="10" t="s">
        <v>490</v>
      </c>
      <c r="K74" s="113">
        <f t="shared" si="1"/>
        <v>50</v>
      </c>
      <c r="L74" s="3" t="s">
        <v>14</v>
      </c>
    </row>
    <row r="75" spans="1:12" ht="19.5" customHeight="1">
      <c r="A75" s="1">
        <v>71</v>
      </c>
      <c r="B75" s="29">
        <v>33661116</v>
      </c>
      <c r="C75" s="30" t="s">
        <v>162</v>
      </c>
      <c r="D75" s="8"/>
      <c r="E75" s="31"/>
      <c r="F75" s="33" t="s">
        <v>163</v>
      </c>
      <c r="G75" s="9"/>
      <c r="H75" s="1"/>
      <c r="I75" s="59">
        <v>1</v>
      </c>
      <c r="J75" s="10" t="s">
        <v>490</v>
      </c>
      <c r="K75" s="113">
        <f t="shared" si="1"/>
        <v>1</v>
      </c>
      <c r="L75" s="3" t="s">
        <v>14</v>
      </c>
    </row>
    <row r="76" spans="1:12" ht="19.5" customHeight="1">
      <c r="A76" s="1">
        <v>72</v>
      </c>
      <c r="B76" s="29">
        <v>33691176</v>
      </c>
      <c r="C76" s="30" t="s">
        <v>164</v>
      </c>
      <c r="D76" s="8"/>
      <c r="E76" s="31" t="s">
        <v>165</v>
      </c>
      <c r="F76" s="33" t="s">
        <v>166</v>
      </c>
      <c r="G76" s="9"/>
      <c r="H76" s="1"/>
      <c r="I76" s="59">
        <v>80</v>
      </c>
      <c r="J76" s="10" t="s">
        <v>490</v>
      </c>
      <c r="K76" s="113">
        <f t="shared" si="1"/>
        <v>80</v>
      </c>
      <c r="L76" s="11" t="s">
        <v>14</v>
      </c>
    </row>
    <row r="77" spans="1:12" ht="19.5" customHeight="1">
      <c r="A77" s="1">
        <v>73</v>
      </c>
      <c r="B77" s="29">
        <v>33691176</v>
      </c>
      <c r="C77" s="30" t="s">
        <v>167</v>
      </c>
      <c r="D77" s="8"/>
      <c r="E77" s="31">
        <v>1</v>
      </c>
      <c r="F77" s="33" t="s">
        <v>160</v>
      </c>
      <c r="G77" s="9"/>
      <c r="H77" s="1"/>
      <c r="I77" s="59">
        <v>2</v>
      </c>
      <c r="J77" s="10" t="s">
        <v>490</v>
      </c>
      <c r="K77" s="113">
        <f t="shared" si="1"/>
        <v>2</v>
      </c>
      <c r="L77" s="11" t="s">
        <v>14</v>
      </c>
    </row>
    <row r="78" spans="1:12" ht="19.5" customHeight="1">
      <c r="A78" s="1">
        <v>74</v>
      </c>
      <c r="B78" s="29">
        <v>33691176</v>
      </c>
      <c r="C78" s="30" t="s">
        <v>168</v>
      </c>
      <c r="D78" s="8"/>
      <c r="E78" s="31">
        <v>1</v>
      </c>
      <c r="F78" s="33" t="s">
        <v>160</v>
      </c>
      <c r="G78" s="9"/>
      <c r="H78" s="1"/>
      <c r="I78" s="59">
        <v>2</v>
      </c>
      <c r="J78" s="10" t="s">
        <v>490</v>
      </c>
      <c r="K78" s="113">
        <f t="shared" si="1"/>
        <v>2</v>
      </c>
      <c r="L78" s="11" t="s">
        <v>14</v>
      </c>
    </row>
    <row r="79" spans="1:12" ht="19.5" customHeight="1">
      <c r="A79" s="1">
        <v>75</v>
      </c>
      <c r="B79" s="29">
        <v>33651127</v>
      </c>
      <c r="C79" s="30" t="s">
        <v>169</v>
      </c>
      <c r="D79" s="8"/>
      <c r="E79" s="31" t="s">
        <v>170</v>
      </c>
      <c r="F79" s="33" t="s">
        <v>171</v>
      </c>
      <c r="G79" s="9"/>
      <c r="H79" s="1"/>
      <c r="I79" s="59">
        <v>5</v>
      </c>
      <c r="J79" s="10" t="s">
        <v>490</v>
      </c>
      <c r="K79" s="113">
        <f t="shared" si="1"/>
        <v>5</v>
      </c>
      <c r="L79" s="11" t="s">
        <v>14</v>
      </c>
    </row>
    <row r="80" spans="1:12" ht="19.5" customHeight="1">
      <c r="A80" s="1">
        <v>76</v>
      </c>
      <c r="B80" s="29">
        <v>33691176</v>
      </c>
      <c r="C80" s="30" t="s">
        <v>172</v>
      </c>
      <c r="D80" s="8"/>
      <c r="E80" s="31" t="s">
        <v>173</v>
      </c>
      <c r="F80" s="33" t="s">
        <v>174</v>
      </c>
      <c r="G80" s="9"/>
      <c r="H80" s="1"/>
      <c r="I80" s="59">
        <v>20</v>
      </c>
      <c r="J80" s="10" t="s">
        <v>490</v>
      </c>
      <c r="K80" s="113">
        <f t="shared" si="1"/>
        <v>20</v>
      </c>
      <c r="L80" s="11" t="s">
        <v>14</v>
      </c>
    </row>
    <row r="81" spans="1:12" ht="19.5" customHeight="1">
      <c r="A81" s="1">
        <v>77</v>
      </c>
      <c r="B81" s="29">
        <v>33651114</v>
      </c>
      <c r="C81" s="30" t="s">
        <v>175</v>
      </c>
      <c r="D81" s="8"/>
      <c r="E81" s="31">
        <v>1</v>
      </c>
      <c r="F81" s="33" t="s">
        <v>174</v>
      </c>
      <c r="G81" s="9"/>
      <c r="H81" s="1"/>
      <c r="I81" s="59">
        <v>150</v>
      </c>
      <c r="J81" s="10" t="s">
        <v>490</v>
      </c>
      <c r="K81" s="113">
        <f t="shared" si="1"/>
        <v>150</v>
      </c>
      <c r="L81" s="3" t="s">
        <v>14</v>
      </c>
    </row>
    <row r="82" spans="1:12" ht="19.5" customHeight="1">
      <c r="A82" s="1">
        <v>78</v>
      </c>
      <c r="B82" s="29">
        <v>33661127</v>
      </c>
      <c r="C82" s="30" t="s">
        <v>176</v>
      </c>
      <c r="D82" s="8"/>
      <c r="E82" s="31" t="s">
        <v>177</v>
      </c>
      <c r="F82" s="33" t="s">
        <v>174</v>
      </c>
      <c r="G82" s="9"/>
      <c r="H82" s="1"/>
      <c r="I82" s="59">
        <v>3500</v>
      </c>
      <c r="J82" s="10" t="s">
        <v>490</v>
      </c>
      <c r="K82" s="113">
        <f t="shared" si="1"/>
        <v>3500</v>
      </c>
      <c r="L82" s="3" t="s">
        <v>14</v>
      </c>
    </row>
    <row r="83" spans="1:12" ht="19.5" customHeight="1">
      <c r="A83" s="1">
        <v>79</v>
      </c>
      <c r="B83" s="29">
        <v>33691138</v>
      </c>
      <c r="C83" s="30" t="s">
        <v>178</v>
      </c>
      <c r="D83" s="8"/>
      <c r="E83" s="31" t="s">
        <v>179</v>
      </c>
      <c r="F83" s="33" t="s">
        <v>180</v>
      </c>
      <c r="G83" s="9"/>
      <c r="H83" s="1"/>
      <c r="I83" s="59">
        <v>200</v>
      </c>
      <c r="J83" s="10" t="s">
        <v>490</v>
      </c>
      <c r="K83" s="113">
        <f t="shared" si="1"/>
        <v>200</v>
      </c>
      <c r="L83" s="3" t="s">
        <v>14</v>
      </c>
    </row>
    <row r="84" spans="1:12" ht="19.5" customHeight="1">
      <c r="A84" s="1">
        <v>80</v>
      </c>
      <c r="B84" s="29">
        <v>33691176</v>
      </c>
      <c r="C84" s="30" t="s">
        <v>181</v>
      </c>
      <c r="D84" s="8"/>
      <c r="E84" s="31" t="s">
        <v>182</v>
      </c>
      <c r="F84" s="33" t="s">
        <v>160</v>
      </c>
      <c r="G84" s="9"/>
      <c r="H84" s="1"/>
      <c r="I84" s="59">
        <v>100</v>
      </c>
      <c r="J84" s="10" t="s">
        <v>490</v>
      </c>
      <c r="K84" s="113">
        <f t="shared" si="1"/>
        <v>100</v>
      </c>
      <c r="L84" s="3" t="s">
        <v>14</v>
      </c>
    </row>
    <row r="85" spans="1:12" ht="19.5" customHeight="1">
      <c r="A85" s="1">
        <v>81</v>
      </c>
      <c r="B85" s="29">
        <v>33691500</v>
      </c>
      <c r="C85" s="30" t="s">
        <v>183</v>
      </c>
      <c r="D85" s="8"/>
      <c r="E85" s="48" t="s">
        <v>184</v>
      </c>
      <c r="F85" s="33" t="s">
        <v>160</v>
      </c>
      <c r="G85" s="9"/>
      <c r="H85" s="1"/>
      <c r="I85" s="59">
        <v>500</v>
      </c>
      <c r="J85" s="10" t="s">
        <v>490</v>
      </c>
      <c r="K85" s="113">
        <f t="shared" si="1"/>
        <v>500</v>
      </c>
      <c r="L85" s="3" t="s">
        <v>14</v>
      </c>
    </row>
    <row r="86" spans="1:12" ht="19.5" customHeight="1">
      <c r="A86" s="1">
        <v>82</v>
      </c>
      <c r="B86" s="29">
        <v>33691138</v>
      </c>
      <c r="C86" s="30" t="s">
        <v>178</v>
      </c>
      <c r="D86" s="8"/>
      <c r="E86" s="31" t="s">
        <v>185</v>
      </c>
      <c r="F86" s="33" t="s">
        <v>40</v>
      </c>
      <c r="G86" s="9"/>
      <c r="H86" s="1"/>
      <c r="I86" s="59">
        <v>10</v>
      </c>
      <c r="J86" s="10" t="s">
        <v>490</v>
      </c>
      <c r="K86" s="113">
        <f t="shared" si="1"/>
        <v>10</v>
      </c>
      <c r="L86" s="3" t="s">
        <v>14</v>
      </c>
    </row>
    <row r="87" spans="1:12" ht="19.5" customHeight="1">
      <c r="A87" s="1">
        <v>83</v>
      </c>
      <c r="B87" s="49">
        <v>33691176</v>
      </c>
      <c r="C87" s="50" t="s">
        <v>186</v>
      </c>
      <c r="D87" s="8"/>
      <c r="E87" s="31" t="s">
        <v>187</v>
      </c>
      <c r="F87" s="52" t="s">
        <v>40</v>
      </c>
      <c r="G87" s="9"/>
      <c r="H87" s="1"/>
      <c r="I87" s="115">
        <v>10</v>
      </c>
      <c r="J87" s="10" t="s">
        <v>490</v>
      </c>
      <c r="K87" s="113">
        <f t="shared" si="1"/>
        <v>10</v>
      </c>
      <c r="L87" s="3" t="s">
        <v>14</v>
      </c>
    </row>
    <row r="88" spans="1:12" ht="84" customHeight="1">
      <c r="A88" s="116"/>
      <c r="B88" s="116"/>
      <c r="C88" s="132" t="s">
        <v>12</v>
      </c>
      <c r="D88" s="132"/>
      <c r="E88" s="132"/>
      <c r="F88" s="132"/>
      <c r="G88" s="132"/>
      <c r="H88" s="132"/>
      <c r="I88" s="132"/>
      <c r="J88" s="132"/>
      <c r="K88" s="132"/>
      <c r="L88" s="132"/>
    </row>
  </sheetData>
  <sortState xmlns:xlrd2="http://schemas.microsoft.com/office/spreadsheetml/2017/richdata2" ref="A7:I90">
    <sortCondition ref="A6"/>
  </sortState>
  <mergeCells count="12">
    <mergeCell ref="A1:L1"/>
    <mergeCell ref="C88:L88"/>
    <mergeCell ref="J3:L3"/>
    <mergeCell ref="A2:L2"/>
    <mergeCell ref="I3:I4"/>
    <mergeCell ref="A3:A4"/>
    <mergeCell ref="C3:C4"/>
    <mergeCell ref="E3:E4"/>
    <mergeCell ref="F3:F4"/>
    <mergeCell ref="D3:D4"/>
    <mergeCell ref="G3:G4"/>
    <mergeCell ref="H3:H4"/>
  </mergeCells>
  <pageMargins left="0.11811023622047245" right="0.11811023622047245" top="0.19685039370078741" bottom="0.15748031496062992" header="0.31496062992125984" footer="0.21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87"/>
  <sheetViews>
    <sheetView topLeftCell="A79" workbookViewId="0">
      <selection activeCell="H8" sqref="H8:I8"/>
    </sheetView>
  </sheetViews>
  <sheetFormatPr defaultRowHeight="15"/>
  <cols>
    <col min="1" max="1" width="4.140625" customWidth="1"/>
    <col min="2" max="2" width="9.85546875" customWidth="1"/>
    <col min="3" max="3" width="23.140625" customWidth="1"/>
    <col min="4" max="4" width="5.85546875" customWidth="1"/>
    <col min="5" max="5" width="17.140625" customWidth="1"/>
    <col min="6" max="6" width="21.7109375" customWidth="1"/>
    <col min="7" max="8" width="5.7109375" customWidth="1"/>
    <col min="9" max="9" width="12.140625" customWidth="1"/>
    <col min="10" max="10" width="19.42578125" customWidth="1"/>
    <col min="11" max="11" width="9.85546875" customWidth="1"/>
    <col min="12" max="12" width="24.140625" customWidth="1"/>
  </cols>
  <sheetData>
    <row r="1" spans="1:12" ht="114.75" customHeight="1">
      <c r="A1" s="138" t="s">
        <v>597</v>
      </c>
      <c r="B1" s="138"/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2" ht="21" customHeight="1">
      <c r="A2" s="137" t="s">
        <v>584</v>
      </c>
      <c r="B2" s="137" t="s">
        <v>593</v>
      </c>
      <c r="C2" s="140" t="s">
        <v>585</v>
      </c>
      <c r="D2" s="141" t="s">
        <v>586</v>
      </c>
      <c r="E2" s="140" t="s">
        <v>587</v>
      </c>
      <c r="F2" s="137" t="s">
        <v>594</v>
      </c>
      <c r="G2" s="137" t="s">
        <v>595</v>
      </c>
      <c r="H2" s="137" t="s">
        <v>596</v>
      </c>
      <c r="I2" s="140" t="s">
        <v>588</v>
      </c>
      <c r="J2" s="137" t="s">
        <v>589</v>
      </c>
      <c r="K2" s="137"/>
      <c r="L2" s="137"/>
    </row>
    <row r="3" spans="1:12" ht="47.25" customHeight="1">
      <c r="A3" s="137"/>
      <c r="B3" s="137"/>
      <c r="C3" s="140"/>
      <c r="D3" s="141"/>
      <c r="E3" s="140"/>
      <c r="F3" s="137"/>
      <c r="G3" s="137"/>
      <c r="H3" s="137"/>
      <c r="I3" s="140"/>
      <c r="J3" s="137"/>
      <c r="K3" s="137"/>
      <c r="L3" s="137"/>
    </row>
    <row r="4" spans="1:12" ht="18.75" customHeight="1">
      <c r="A4" s="137"/>
      <c r="B4" s="137"/>
      <c r="C4" s="140"/>
      <c r="D4" s="141"/>
      <c r="E4" s="140"/>
      <c r="F4" s="137"/>
      <c r="G4" s="137"/>
      <c r="H4" s="137"/>
      <c r="I4" s="140"/>
      <c r="J4" s="129" t="s">
        <v>590</v>
      </c>
      <c r="K4" s="131" t="s">
        <v>591</v>
      </c>
      <c r="L4" s="130" t="s">
        <v>592</v>
      </c>
    </row>
    <row r="5" spans="1:12" ht="18.75" customHeight="1">
      <c r="A5" s="122">
        <f>+'հավ 1'!A6</f>
        <v>2</v>
      </c>
      <c r="B5" s="122">
        <f>+'հավ 1'!B6</f>
        <v>33691136</v>
      </c>
      <c r="C5" s="123" t="s">
        <v>491</v>
      </c>
      <c r="D5" s="124"/>
      <c r="E5" s="45" t="s">
        <v>42</v>
      </c>
      <c r="F5" s="125" t="s">
        <v>569</v>
      </c>
      <c r="G5" s="124"/>
      <c r="H5" s="124"/>
      <c r="I5" s="126">
        <v>4000</v>
      </c>
      <c r="J5" s="122" t="s">
        <v>582</v>
      </c>
      <c r="K5" s="127">
        <f t="shared" ref="K5:K68" si="0">+I5</f>
        <v>4000</v>
      </c>
      <c r="L5" s="128" t="s">
        <v>15</v>
      </c>
    </row>
    <row r="6" spans="1:12" ht="18.75" customHeight="1">
      <c r="A6" s="1">
        <f>+'հավ 1'!A7</f>
        <v>3</v>
      </c>
      <c r="B6" s="1">
        <f>+'հավ 1'!B7</f>
        <v>33691136</v>
      </c>
      <c r="C6" s="12" t="s">
        <v>491</v>
      </c>
      <c r="D6" s="2"/>
      <c r="E6" s="31" t="s">
        <v>44</v>
      </c>
      <c r="F6" s="4" t="s">
        <v>568</v>
      </c>
      <c r="G6" s="2"/>
      <c r="H6" s="2"/>
      <c r="I6" s="59">
        <v>3000</v>
      </c>
      <c r="J6" s="1" t="s">
        <v>582</v>
      </c>
      <c r="K6" s="113">
        <f t="shared" si="0"/>
        <v>3000</v>
      </c>
      <c r="L6" s="3" t="s">
        <v>15</v>
      </c>
    </row>
    <row r="7" spans="1:12" ht="18.75" customHeight="1">
      <c r="A7" s="1">
        <f>+'հավ 1'!A8</f>
        <v>4</v>
      </c>
      <c r="B7" s="1">
        <f>+'հավ 1'!B8</f>
        <v>33651111</v>
      </c>
      <c r="C7" s="12" t="s">
        <v>492</v>
      </c>
      <c r="D7" s="2"/>
      <c r="E7" s="117" t="s">
        <v>46</v>
      </c>
      <c r="F7" s="4" t="s">
        <v>570</v>
      </c>
      <c r="G7" s="2"/>
      <c r="H7" s="2"/>
      <c r="I7" s="59">
        <v>1000</v>
      </c>
      <c r="J7" s="1" t="s">
        <v>582</v>
      </c>
      <c r="K7" s="113">
        <f t="shared" si="0"/>
        <v>1000</v>
      </c>
      <c r="L7" s="3" t="s">
        <v>15</v>
      </c>
    </row>
    <row r="8" spans="1:12" ht="18.75" customHeight="1">
      <c r="A8" s="1">
        <f>+'հավ 1'!A9</f>
        <v>5</v>
      </c>
      <c r="B8" s="1">
        <f>+'հավ 1'!B9</f>
        <v>33661170</v>
      </c>
      <c r="C8" s="12" t="s">
        <v>493</v>
      </c>
      <c r="D8" s="2"/>
      <c r="E8" s="31" t="s">
        <v>49</v>
      </c>
      <c r="F8" s="4" t="s">
        <v>568</v>
      </c>
      <c r="G8" s="2"/>
      <c r="H8" s="2"/>
      <c r="I8" s="59">
        <v>700</v>
      </c>
      <c r="J8" s="1" t="s">
        <v>582</v>
      </c>
      <c r="K8" s="113">
        <f t="shared" si="0"/>
        <v>700</v>
      </c>
      <c r="L8" s="3" t="s">
        <v>15</v>
      </c>
    </row>
    <row r="9" spans="1:12" ht="18.75" customHeight="1">
      <c r="A9" s="1">
        <f>+'հավ 1'!A10</f>
        <v>6</v>
      </c>
      <c r="B9" s="1">
        <f>+'հավ 1'!B10</f>
        <v>33661170</v>
      </c>
      <c r="C9" s="12" t="s">
        <v>493</v>
      </c>
      <c r="D9" s="2"/>
      <c r="E9" s="31" t="s">
        <v>50</v>
      </c>
      <c r="F9" s="4" t="s">
        <v>568</v>
      </c>
      <c r="G9" s="2"/>
      <c r="H9" s="2"/>
      <c r="I9" s="59">
        <v>500</v>
      </c>
      <c r="J9" s="1" t="s">
        <v>582</v>
      </c>
      <c r="K9" s="113">
        <f t="shared" si="0"/>
        <v>500</v>
      </c>
      <c r="L9" s="3" t="s">
        <v>15</v>
      </c>
    </row>
    <row r="10" spans="1:12" ht="18.75" customHeight="1">
      <c r="A10" s="1">
        <f>+'հավ 1'!A11</f>
        <v>7</v>
      </c>
      <c r="B10" s="1">
        <f>+'հավ 1'!B11</f>
        <v>33641100</v>
      </c>
      <c r="C10" s="12" t="s">
        <v>494</v>
      </c>
      <c r="D10" s="2"/>
      <c r="E10" s="31" t="s">
        <v>52</v>
      </c>
      <c r="F10" s="4" t="s">
        <v>568</v>
      </c>
      <c r="G10" s="2"/>
      <c r="H10" s="2"/>
      <c r="I10" s="59">
        <v>6000</v>
      </c>
      <c r="J10" s="1" t="s">
        <v>582</v>
      </c>
      <c r="K10" s="113">
        <f t="shared" si="0"/>
        <v>6000</v>
      </c>
      <c r="L10" s="3" t="s">
        <v>15</v>
      </c>
    </row>
    <row r="11" spans="1:12" ht="18.75" customHeight="1">
      <c r="A11" s="1">
        <f>+'հավ 1'!A12</f>
        <v>8</v>
      </c>
      <c r="B11" s="1">
        <f>+'հավ 1'!B12</f>
        <v>33611350</v>
      </c>
      <c r="C11" s="12" t="s">
        <v>495</v>
      </c>
      <c r="D11" s="2"/>
      <c r="E11" s="31" t="s">
        <v>49</v>
      </c>
      <c r="F11" s="4" t="s">
        <v>568</v>
      </c>
      <c r="G11" s="2"/>
      <c r="H11" s="2"/>
      <c r="I11" s="59">
        <v>1000</v>
      </c>
      <c r="J11" s="1" t="s">
        <v>582</v>
      </c>
      <c r="K11" s="113">
        <f t="shared" si="0"/>
        <v>1000</v>
      </c>
      <c r="L11" s="3" t="s">
        <v>15</v>
      </c>
    </row>
    <row r="12" spans="1:12" ht="18.75" customHeight="1">
      <c r="A12" s="1">
        <f>+'հավ 1'!A13</f>
        <v>9</v>
      </c>
      <c r="B12" s="1">
        <f>+'հավ 1'!B13</f>
        <v>33691129</v>
      </c>
      <c r="C12" s="12" t="s">
        <v>496</v>
      </c>
      <c r="D12" s="2"/>
      <c r="E12" s="31">
        <v>500</v>
      </c>
      <c r="F12" s="4" t="s">
        <v>571</v>
      </c>
      <c r="G12" s="2"/>
      <c r="H12" s="2"/>
      <c r="I12" s="59">
        <v>1500</v>
      </c>
      <c r="J12" s="1" t="s">
        <v>582</v>
      </c>
      <c r="K12" s="113">
        <f t="shared" si="0"/>
        <v>1500</v>
      </c>
      <c r="L12" s="3" t="s">
        <v>15</v>
      </c>
    </row>
    <row r="13" spans="1:12" ht="18.75" customHeight="1">
      <c r="A13" s="1">
        <f>+'հավ 1'!A14</f>
        <v>10</v>
      </c>
      <c r="B13" s="1">
        <f>+'հավ 1'!B14</f>
        <v>33691129</v>
      </c>
      <c r="C13" s="12" t="s">
        <v>497</v>
      </c>
      <c r="D13" s="2"/>
      <c r="E13" s="31">
        <v>500</v>
      </c>
      <c r="F13" s="4" t="s">
        <v>571</v>
      </c>
      <c r="G13" s="2"/>
      <c r="H13" s="2"/>
      <c r="I13" s="59">
        <v>600</v>
      </c>
      <c r="J13" s="1" t="s">
        <v>582</v>
      </c>
      <c r="K13" s="113">
        <f t="shared" si="0"/>
        <v>600</v>
      </c>
      <c r="L13" s="3" t="s">
        <v>15</v>
      </c>
    </row>
    <row r="14" spans="1:12" ht="18.75" customHeight="1">
      <c r="A14" s="1">
        <f>+'հավ 1'!A15</f>
        <v>11</v>
      </c>
      <c r="B14" s="1">
        <f>+'հավ 1'!B15</f>
        <v>33621250</v>
      </c>
      <c r="C14" s="12" t="s">
        <v>498</v>
      </c>
      <c r="D14" s="2"/>
      <c r="E14" s="31" t="s">
        <v>58</v>
      </c>
      <c r="F14" s="4" t="s">
        <v>571</v>
      </c>
      <c r="G14" s="2"/>
      <c r="H14" s="2"/>
      <c r="I14" s="59">
        <v>200</v>
      </c>
      <c r="J14" s="1" t="s">
        <v>582</v>
      </c>
      <c r="K14" s="113">
        <f t="shared" si="0"/>
        <v>200</v>
      </c>
      <c r="L14" s="3" t="s">
        <v>15</v>
      </c>
    </row>
    <row r="15" spans="1:12" ht="18.75" customHeight="1">
      <c r="A15" s="1">
        <f>+'հավ 1'!A16</f>
        <v>12</v>
      </c>
      <c r="B15" s="1">
        <f>+'հավ 1'!B16</f>
        <v>33621250</v>
      </c>
      <c r="C15" s="12" t="s">
        <v>499</v>
      </c>
      <c r="D15" s="2"/>
      <c r="E15" s="31">
        <v>500</v>
      </c>
      <c r="F15" s="4" t="s">
        <v>571</v>
      </c>
      <c r="G15" s="2"/>
      <c r="H15" s="2"/>
      <c r="I15" s="59">
        <v>5</v>
      </c>
      <c r="J15" s="1" t="s">
        <v>582</v>
      </c>
      <c r="K15" s="113">
        <f t="shared" si="0"/>
        <v>5</v>
      </c>
      <c r="L15" s="3" t="s">
        <v>15</v>
      </c>
    </row>
    <row r="16" spans="1:12" ht="18.75" customHeight="1">
      <c r="A16" s="1">
        <f>+'հավ 1'!A17</f>
        <v>13</v>
      </c>
      <c r="B16" s="1">
        <f>+'հավ 1'!B17</f>
        <v>33621250</v>
      </c>
      <c r="C16" s="12" t="s">
        <v>500</v>
      </c>
      <c r="D16" s="2"/>
      <c r="E16" s="31">
        <v>500</v>
      </c>
      <c r="F16" s="4" t="s">
        <v>571</v>
      </c>
      <c r="G16" s="2"/>
      <c r="H16" s="2"/>
      <c r="I16" s="59">
        <v>5</v>
      </c>
      <c r="J16" s="1" t="s">
        <v>582</v>
      </c>
      <c r="K16" s="113">
        <f t="shared" si="0"/>
        <v>5</v>
      </c>
      <c r="L16" s="3" t="s">
        <v>15</v>
      </c>
    </row>
    <row r="17" spans="1:12" ht="18.75" customHeight="1">
      <c r="A17" s="1">
        <f>+'հավ 1'!A18</f>
        <v>14</v>
      </c>
      <c r="B17" s="1">
        <f>+'հավ 1'!B18</f>
        <v>33661116</v>
      </c>
      <c r="C17" s="12" t="s">
        <v>501</v>
      </c>
      <c r="D17" s="2"/>
      <c r="E17" s="31" t="s">
        <v>62</v>
      </c>
      <c r="F17" s="4" t="s">
        <v>568</v>
      </c>
      <c r="G17" s="2"/>
      <c r="H17" s="2"/>
      <c r="I17" s="59">
        <v>600</v>
      </c>
      <c r="J17" s="1" t="s">
        <v>582</v>
      </c>
      <c r="K17" s="113">
        <f t="shared" si="0"/>
        <v>600</v>
      </c>
      <c r="L17" s="3" t="s">
        <v>15</v>
      </c>
    </row>
    <row r="18" spans="1:12" ht="18.75" customHeight="1">
      <c r="A18" s="1">
        <f>+'հավ 1'!A19</f>
        <v>15</v>
      </c>
      <c r="B18" s="1">
        <f>+'հավ 1'!B19</f>
        <v>33691145</v>
      </c>
      <c r="C18" s="12" t="s">
        <v>502</v>
      </c>
      <c r="D18" s="2"/>
      <c r="E18" s="31" t="s">
        <v>64</v>
      </c>
      <c r="F18" s="4" t="s">
        <v>568</v>
      </c>
      <c r="G18" s="2"/>
      <c r="H18" s="2"/>
      <c r="I18" s="59">
        <v>1300</v>
      </c>
      <c r="J18" s="1" t="s">
        <v>582</v>
      </c>
      <c r="K18" s="113">
        <f t="shared" si="0"/>
        <v>1300</v>
      </c>
      <c r="L18" s="3" t="s">
        <v>15</v>
      </c>
    </row>
    <row r="19" spans="1:12" ht="18.75" customHeight="1">
      <c r="A19" s="1">
        <f>+'հավ 1'!A20</f>
        <v>16</v>
      </c>
      <c r="B19" s="1">
        <f>+'հավ 1'!B20</f>
        <v>33691134</v>
      </c>
      <c r="C19" s="12" t="s">
        <v>503</v>
      </c>
      <c r="D19" s="2"/>
      <c r="E19" s="31" t="s">
        <v>66</v>
      </c>
      <c r="F19" s="4" t="s">
        <v>571</v>
      </c>
      <c r="G19" s="2"/>
      <c r="H19" s="2"/>
      <c r="I19" s="59">
        <v>10</v>
      </c>
      <c r="J19" s="1" t="s">
        <v>582</v>
      </c>
      <c r="K19" s="113">
        <f t="shared" si="0"/>
        <v>10</v>
      </c>
      <c r="L19" s="3" t="s">
        <v>15</v>
      </c>
    </row>
    <row r="20" spans="1:12" ht="18.75" customHeight="1">
      <c r="A20" s="1">
        <f>+'հավ 1'!A21</f>
        <v>17</v>
      </c>
      <c r="B20" s="1">
        <f>+'հավ 1'!B21</f>
        <v>33671135</v>
      </c>
      <c r="C20" s="12" t="s">
        <v>504</v>
      </c>
      <c r="D20" s="2"/>
      <c r="E20" s="31" t="s">
        <v>68</v>
      </c>
      <c r="F20" s="4" t="s">
        <v>568</v>
      </c>
      <c r="G20" s="2"/>
      <c r="H20" s="2"/>
      <c r="I20" s="59">
        <v>200</v>
      </c>
      <c r="J20" s="1" t="s">
        <v>582</v>
      </c>
      <c r="K20" s="113">
        <f t="shared" si="0"/>
        <v>200</v>
      </c>
      <c r="L20" s="3" t="s">
        <v>15</v>
      </c>
    </row>
    <row r="21" spans="1:12" ht="18.75" customHeight="1">
      <c r="A21" s="1">
        <f>+'հավ 1'!A22</f>
        <v>18</v>
      </c>
      <c r="B21" s="1">
        <f>+'հավ 1'!B22</f>
        <v>33691138</v>
      </c>
      <c r="C21" s="12" t="s">
        <v>505</v>
      </c>
      <c r="D21" s="2"/>
      <c r="E21" s="31" t="s">
        <v>70</v>
      </c>
      <c r="F21" s="4" t="s">
        <v>571</v>
      </c>
      <c r="G21" s="2"/>
      <c r="H21" s="2"/>
      <c r="I21" s="59">
        <v>400</v>
      </c>
      <c r="J21" s="1" t="s">
        <v>582</v>
      </c>
      <c r="K21" s="113">
        <f t="shared" si="0"/>
        <v>400</v>
      </c>
      <c r="L21" s="3" t="s">
        <v>15</v>
      </c>
    </row>
    <row r="22" spans="1:12" ht="18.75" customHeight="1">
      <c r="A22" s="1">
        <f>+'հավ 1'!A23</f>
        <v>19</v>
      </c>
      <c r="B22" s="1">
        <f>+'հավ 1'!B23</f>
        <v>33611170</v>
      </c>
      <c r="C22" s="12" t="s">
        <v>506</v>
      </c>
      <c r="D22" s="2"/>
      <c r="E22" s="31" t="s">
        <v>72</v>
      </c>
      <c r="F22" s="4" t="s">
        <v>568</v>
      </c>
      <c r="G22" s="2"/>
      <c r="H22" s="2"/>
      <c r="I22" s="59">
        <v>350</v>
      </c>
      <c r="J22" s="1" t="s">
        <v>582</v>
      </c>
      <c r="K22" s="113">
        <f t="shared" si="0"/>
        <v>350</v>
      </c>
      <c r="L22" s="3" t="s">
        <v>15</v>
      </c>
    </row>
    <row r="23" spans="1:12" ht="18.75" customHeight="1">
      <c r="A23" s="1">
        <f>+'հավ 1'!A24</f>
        <v>20</v>
      </c>
      <c r="B23" s="1">
        <f>+'հավ 1'!B24</f>
        <v>33651110</v>
      </c>
      <c r="C23" s="12" t="s">
        <v>507</v>
      </c>
      <c r="D23" s="2"/>
      <c r="E23" s="38">
        <v>1</v>
      </c>
      <c r="F23" s="4" t="s">
        <v>568</v>
      </c>
      <c r="G23" s="2"/>
      <c r="H23" s="2"/>
      <c r="I23" s="114">
        <v>100</v>
      </c>
      <c r="J23" s="1" t="s">
        <v>582</v>
      </c>
      <c r="K23" s="113">
        <f t="shared" si="0"/>
        <v>100</v>
      </c>
      <c r="L23" s="3" t="s">
        <v>15</v>
      </c>
    </row>
    <row r="24" spans="1:12" ht="18.75" customHeight="1">
      <c r="A24" s="1">
        <f>+'հավ 1'!A25</f>
        <v>21</v>
      </c>
      <c r="B24" s="1">
        <f>+'հավ 1'!B25</f>
        <v>33691185</v>
      </c>
      <c r="C24" s="12" t="s">
        <v>508</v>
      </c>
      <c r="D24" s="2"/>
      <c r="E24" s="31" t="s">
        <v>75</v>
      </c>
      <c r="F24" s="4" t="s">
        <v>568</v>
      </c>
      <c r="G24" s="2"/>
      <c r="H24" s="2"/>
      <c r="I24" s="59">
        <v>400</v>
      </c>
      <c r="J24" s="1" t="s">
        <v>582</v>
      </c>
      <c r="K24" s="113">
        <f t="shared" si="0"/>
        <v>400</v>
      </c>
      <c r="L24" s="3" t="s">
        <v>15</v>
      </c>
    </row>
    <row r="25" spans="1:12" ht="18.75" customHeight="1">
      <c r="A25" s="1">
        <f>+'հավ 1'!A26</f>
        <v>22</v>
      </c>
      <c r="B25" s="1">
        <f>+'հավ 1'!B26</f>
        <v>33621540</v>
      </c>
      <c r="C25" s="12" t="s">
        <v>509</v>
      </c>
      <c r="D25" s="2"/>
      <c r="E25" s="31" t="s">
        <v>62</v>
      </c>
      <c r="F25" s="4" t="s">
        <v>568</v>
      </c>
      <c r="G25" s="2"/>
      <c r="H25" s="2"/>
      <c r="I25" s="59">
        <v>1800</v>
      </c>
      <c r="J25" s="1" t="s">
        <v>582</v>
      </c>
      <c r="K25" s="113">
        <f t="shared" si="0"/>
        <v>1800</v>
      </c>
      <c r="L25" s="3" t="s">
        <v>15</v>
      </c>
    </row>
    <row r="26" spans="1:12" ht="18.75" customHeight="1">
      <c r="A26" s="1">
        <f>+'հավ 1'!A27</f>
        <v>23</v>
      </c>
      <c r="B26" s="1">
        <f>+'հավ 1'!B27</f>
        <v>33621290</v>
      </c>
      <c r="C26" s="12" t="s">
        <v>510</v>
      </c>
      <c r="D26" s="2"/>
      <c r="E26" s="31" t="s">
        <v>78</v>
      </c>
      <c r="F26" s="4" t="s">
        <v>568</v>
      </c>
      <c r="G26" s="2"/>
      <c r="H26" s="2"/>
      <c r="I26" s="59">
        <v>20</v>
      </c>
      <c r="J26" s="1" t="s">
        <v>582</v>
      </c>
      <c r="K26" s="113">
        <f t="shared" si="0"/>
        <v>20</v>
      </c>
      <c r="L26" s="3" t="s">
        <v>15</v>
      </c>
    </row>
    <row r="27" spans="1:12" ht="18.75" customHeight="1">
      <c r="A27" s="1">
        <f>+'հավ 1'!A28</f>
        <v>24</v>
      </c>
      <c r="B27" s="1">
        <f>+'հավ 1'!B28</f>
        <v>33651112</v>
      </c>
      <c r="C27" s="12" t="s">
        <v>511</v>
      </c>
      <c r="D27" s="2"/>
      <c r="E27" s="31">
        <v>1.2</v>
      </c>
      <c r="F27" s="4" t="s">
        <v>568</v>
      </c>
      <c r="G27" s="2"/>
      <c r="H27" s="2"/>
      <c r="I27" s="59">
        <v>1500</v>
      </c>
      <c r="J27" s="1" t="s">
        <v>582</v>
      </c>
      <c r="K27" s="113">
        <f t="shared" si="0"/>
        <v>1500</v>
      </c>
      <c r="L27" s="3" t="s">
        <v>15</v>
      </c>
    </row>
    <row r="28" spans="1:12" ht="18.75" customHeight="1">
      <c r="A28" s="1">
        <f>+'հավ 1'!A29</f>
        <v>25</v>
      </c>
      <c r="B28" s="1">
        <f>+'հավ 1'!B29</f>
        <v>33651118</v>
      </c>
      <c r="C28" s="12" t="s">
        <v>512</v>
      </c>
      <c r="D28" s="2"/>
      <c r="E28" s="31">
        <v>1</v>
      </c>
      <c r="F28" s="4" t="s">
        <v>568</v>
      </c>
      <c r="G28" s="2"/>
      <c r="H28" s="2"/>
      <c r="I28" s="59">
        <v>1000</v>
      </c>
      <c r="J28" s="1" t="s">
        <v>582</v>
      </c>
      <c r="K28" s="113">
        <f t="shared" si="0"/>
        <v>1000</v>
      </c>
      <c r="L28" s="3" t="s">
        <v>15</v>
      </c>
    </row>
    <row r="29" spans="1:12" ht="18.75" customHeight="1">
      <c r="A29" s="1">
        <f>+'հավ 1'!A30</f>
        <v>26</v>
      </c>
      <c r="B29" s="1">
        <f>+'հավ 1'!B30</f>
        <v>33611160</v>
      </c>
      <c r="C29" s="12" t="s">
        <v>513</v>
      </c>
      <c r="D29" s="2"/>
      <c r="E29" s="31" t="s">
        <v>82</v>
      </c>
      <c r="F29" s="4" t="s">
        <v>568</v>
      </c>
      <c r="G29" s="2"/>
      <c r="H29" s="2"/>
      <c r="I29" s="59">
        <v>1500</v>
      </c>
      <c r="J29" s="1" t="s">
        <v>582</v>
      </c>
      <c r="K29" s="113">
        <f t="shared" si="0"/>
        <v>1500</v>
      </c>
      <c r="L29" s="3" t="s">
        <v>15</v>
      </c>
    </row>
    <row r="30" spans="1:12" ht="18.75" customHeight="1">
      <c r="A30" s="1">
        <f>+'հավ 1'!A31</f>
        <v>27</v>
      </c>
      <c r="B30" s="1">
        <f>+'հավ 1'!B31</f>
        <v>33631300</v>
      </c>
      <c r="C30" s="12" t="s">
        <v>514</v>
      </c>
      <c r="D30" s="2"/>
      <c r="E30" s="31" t="s">
        <v>84</v>
      </c>
      <c r="F30" s="4" t="s">
        <v>568</v>
      </c>
      <c r="G30" s="2"/>
      <c r="H30" s="2"/>
      <c r="I30" s="59">
        <v>1500</v>
      </c>
      <c r="J30" s="1" t="s">
        <v>582</v>
      </c>
      <c r="K30" s="113">
        <f t="shared" si="0"/>
        <v>1500</v>
      </c>
      <c r="L30" s="3" t="s">
        <v>15</v>
      </c>
    </row>
    <row r="31" spans="1:12" ht="18.75" customHeight="1">
      <c r="A31" s="1">
        <f>+'հավ 1'!A32</f>
        <v>28</v>
      </c>
      <c r="B31" s="1">
        <f>+'հավ 1'!B32</f>
        <v>33691223</v>
      </c>
      <c r="C31" s="12" t="s">
        <v>515</v>
      </c>
      <c r="D31" s="2"/>
      <c r="E31" s="31">
        <v>0.3</v>
      </c>
      <c r="F31" s="4" t="s">
        <v>572</v>
      </c>
      <c r="G31" s="2"/>
      <c r="H31" s="2"/>
      <c r="I31" s="59">
        <v>1000</v>
      </c>
      <c r="J31" s="1" t="s">
        <v>582</v>
      </c>
      <c r="K31" s="113">
        <f t="shared" si="0"/>
        <v>1000</v>
      </c>
      <c r="L31" s="3" t="s">
        <v>15</v>
      </c>
    </row>
    <row r="32" spans="1:12" ht="18.75" customHeight="1">
      <c r="A32" s="1">
        <f>+'հավ 1'!A33</f>
        <v>29</v>
      </c>
      <c r="B32" s="1">
        <f>+'հավ 1'!B33</f>
        <v>33661153</v>
      </c>
      <c r="C32" s="12" t="s">
        <v>16</v>
      </c>
      <c r="D32" s="2"/>
      <c r="E32" s="31" t="s">
        <v>88</v>
      </c>
      <c r="F32" s="4" t="s">
        <v>568</v>
      </c>
      <c r="G32" s="2"/>
      <c r="H32" s="2"/>
      <c r="I32" s="59">
        <v>1800</v>
      </c>
      <c r="J32" s="1" t="s">
        <v>582</v>
      </c>
      <c r="K32" s="113">
        <f t="shared" si="0"/>
        <v>1800</v>
      </c>
      <c r="L32" s="3" t="s">
        <v>15</v>
      </c>
    </row>
    <row r="33" spans="1:12" ht="18.75" customHeight="1">
      <c r="A33" s="1">
        <f>+'հավ 1'!A34</f>
        <v>30</v>
      </c>
      <c r="B33" s="1">
        <f>+'հավ 1'!B34</f>
        <v>33651126</v>
      </c>
      <c r="C33" s="12" t="s">
        <v>516</v>
      </c>
      <c r="D33" s="2"/>
      <c r="E33" s="31" t="s">
        <v>90</v>
      </c>
      <c r="F33" s="4" t="s">
        <v>568</v>
      </c>
      <c r="G33" s="2"/>
      <c r="H33" s="2"/>
      <c r="I33" s="59">
        <v>500</v>
      </c>
      <c r="J33" s="1" t="s">
        <v>582</v>
      </c>
      <c r="K33" s="113">
        <f t="shared" si="0"/>
        <v>500</v>
      </c>
      <c r="L33" s="3" t="s">
        <v>15</v>
      </c>
    </row>
    <row r="34" spans="1:12" ht="18.75" customHeight="1">
      <c r="A34" s="1">
        <f>+'հավ 1'!A35</f>
        <v>31</v>
      </c>
      <c r="B34" s="1">
        <f>+'հավ 1'!B35</f>
        <v>33671114</v>
      </c>
      <c r="C34" s="12" t="s">
        <v>517</v>
      </c>
      <c r="D34" s="2"/>
      <c r="E34" s="31" t="s">
        <v>92</v>
      </c>
      <c r="F34" s="4" t="s">
        <v>568</v>
      </c>
      <c r="G34" s="2"/>
      <c r="H34" s="2"/>
      <c r="I34" s="59">
        <v>600</v>
      </c>
      <c r="J34" s="1" t="s">
        <v>582</v>
      </c>
      <c r="K34" s="113">
        <f t="shared" si="0"/>
        <v>600</v>
      </c>
      <c r="L34" s="3" t="s">
        <v>15</v>
      </c>
    </row>
    <row r="35" spans="1:12" ht="18.75" customHeight="1">
      <c r="A35" s="1">
        <f>+'հավ 1'!A36</f>
        <v>32</v>
      </c>
      <c r="B35" s="1">
        <f>+'հավ 1'!B36</f>
        <v>33691202</v>
      </c>
      <c r="C35" s="12" t="s">
        <v>518</v>
      </c>
      <c r="D35" s="2"/>
      <c r="E35" s="31" t="s">
        <v>94</v>
      </c>
      <c r="F35" s="4" t="s">
        <v>568</v>
      </c>
      <c r="G35" s="2"/>
      <c r="H35" s="2"/>
      <c r="I35" s="59">
        <v>300</v>
      </c>
      <c r="J35" s="1" t="s">
        <v>582</v>
      </c>
      <c r="K35" s="113">
        <f t="shared" si="0"/>
        <v>300</v>
      </c>
      <c r="L35" s="3" t="s">
        <v>15</v>
      </c>
    </row>
    <row r="36" spans="1:12" ht="18.75" customHeight="1">
      <c r="A36" s="1">
        <f>+'հավ 1'!A37</f>
        <v>33</v>
      </c>
      <c r="B36" s="1">
        <f>+'հավ 1'!B37</f>
        <v>33631284</v>
      </c>
      <c r="C36" s="12" t="s">
        <v>519</v>
      </c>
      <c r="D36" s="2"/>
      <c r="E36" s="31" t="s">
        <v>96</v>
      </c>
      <c r="F36" s="4" t="s">
        <v>568</v>
      </c>
      <c r="G36" s="2"/>
      <c r="H36" s="2"/>
      <c r="I36" s="59">
        <v>20</v>
      </c>
      <c r="J36" s="1" t="s">
        <v>582</v>
      </c>
      <c r="K36" s="113">
        <f t="shared" si="0"/>
        <v>20</v>
      </c>
      <c r="L36" s="11" t="s">
        <v>15</v>
      </c>
    </row>
    <row r="37" spans="1:12" ht="18.75" customHeight="1">
      <c r="A37" s="1">
        <f>+'հավ 1'!A38</f>
        <v>34</v>
      </c>
      <c r="B37" s="1">
        <f>+'հավ 1'!B38</f>
        <v>33661159</v>
      </c>
      <c r="C37" s="12" t="s">
        <v>520</v>
      </c>
      <c r="D37" s="2"/>
      <c r="E37" s="31" t="s">
        <v>38</v>
      </c>
      <c r="F37" s="4" t="s">
        <v>568</v>
      </c>
      <c r="G37" s="2"/>
      <c r="H37" s="2"/>
      <c r="I37" s="59">
        <v>100</v>
      </c>
      <c r="J37" s="1" t="s">
        <v>582</v>
      </c>
      <c r="K37" s="113">
        <f t="shared" si="0"/>
        <v>100</v>
      </c>
      <c r="L37" s="3" t="s">
        <v>15</v>
      </c>
    </row>
    <row r="38" spans="1:12" ht="18.75" customHeight="1">
      <c r="A38" s="1">
        <f>+'հավ 1'!A39</f>
        <v>35</v>
      </c>
      <c r="B38" s="1">
        <f>+'հավ 1'!B39</f>
        <v>33621160</v>
      </c>
      <c r="C38" s="12" t="s">
        <v>521</v>
      </c>
      <c r="D38" s="2"/>
      <c r="E38" s="31" t="s">
        <v>99</v>
      </c>
      <c r="F38" s="4" t="s">
        <v>571</v>
      </c>
      <c r="G38" s="2"/>
      <c r="H38" s="2"/>
      <c r="I38" s="59">
        <v>6</v>
      </c>
      <c r="J38" s="1" t="s">
        <v>582</v>
      </c>
      <c r="K38" s="113">
        <f t="shared" si="0"/>
        <v>6</v>
      </c>
      <c r="L38" s="3" t="s">
        <v>15</v>
      </c>
    </row>
    <row r="39" spans="1:12" ht="18.75" customHeight="1">
      <c r="A39" s="1">
        <f>+'հավ 1'!A40</f>
        <v>36</v>
      </c>
      <c r="B39" s="1">
        <f>+'հավ 1'!B40</f>
        <v>33691133</v>
      </c>
      <c r="C39" s="12" t="s">
        <v>522</v>
      </c>
      <c r="D39" s="2"/>
      <c r="E39" s="31">
        <v>2</v>
      </c>
      <c r="F39" s="4" t="s">
        <v>568</v>
      </c>
      <c r="G39" s="2"/>
      <c r="H39" s="2"/>
      <c r="I39" s="59">
        <v>1500</v>
      </c>
      <c r="J39" s="1" t="s">
        <v>582</v>
      </c>
      <c r="K39" s="113">
        <f t="shared" si="0"/>
        <v>1500</v>
      </c>
      <c r="L39" s="3" t="s">
        <v>15</v>
      </c>
    </row>
    <row r="40" spans="1:12" ht="18.75" customHeight="1">
      <c r="A40" s="1">
        <f>+'հավ 1'!A41</f>
        <v>37</v>
      </c>
      <c r="B40" s="1">
        <f>+'հավ 1'!B41</f>
        <v>33691112</v>
      </c>
      <c r="C40" s="12" t="s">
        <v>523</v>
      </c>
      <c r="D40" s="2"/>
      <c r="E40" s="31" t="s">
        <v>102</v>
      </c>
      <c r="F40" s="4" t="s">
        <v>571</v>
      </c>
      <c r="G40" s="2"/>
      <c r="H40" s="2"/>
      <c r="I40" s="59">
        <v>1200</v>
      </c>
      <c r="J40" s="1" t="s">
        <v>582</v>
      </c>
      <c r="K40" s="113">
        <f t="shared" si="0"/>
        <v>1200</v>
      </c>
      <c r="L40" s="3" t="s">
        <v>15</v>
      </c>
    </row>
    <row r="41" spans="1:12" ht="18.75" customHeight="1">
      <c r="A41" s="1">
        <f>+'հավ 1'!A42</f>
        <v>38</v>
      </c>
      <c r="B41" s="1">
        <f>+'հավ 1'!B42</f>
        <v>33621360</v>
      </c>
      <c r="C41" s="12" t="s">
        <v>524</v>
      </c>
      <c r="D41" s="2"/>
      <c r="E41" s="31">
        <v>5</v>
      </c>
      <c r="F41" s="4" t="s">
        <v>568</v>
      </c>
      <c r="G41" s="2"/>
      <c r="H41" s="2"/>
      <c r="I41" s="59">
        <v>20</v>
      </c>
      <c r="J41" s="1" t="s">
        <v>582</v>
      </c>
      <c r="K41" s="113">
        <f t="shared" si="0"/>
        <v>20</v>
      </c>
      <c r="L41" s="3" t="s">
        <v>15</v>
      </c>
    </row>
    <row r="42" spans="1:12" ht="18.75" customHeight="1">
      <c r="A42" s="1">
        <f>+'հավ 1'!A43</f>
        <v>39</v>
      </c>
      <c r="B42" s="1">
        <f>+'հավ 1'!B43</f>
        <v>33621150</v>
      </c>
      <c r="C42" s="12" t="s">
        <v>525</v>
      </c>
      <c r="D42" s="2"/>
      <c r="E42" s="31" t="s">
        <v>105</v>
      </c>
      <c r="F42" s="4" t="s">
        <v>568</v>
      </c>
      <c r="G42" s="2"/>
      <c r="H42" s="2"/>
      <c r="I42" s="59">
        <v>1300</v>
      </c>
      <c r="J42" s="1" t="s">
        <v>582</v>
      </c>
      <c r="K42" s="113">
        <f t="shared" si="0"/>
        <v>1300</v>
      </c>
      <c r="L42" s="3" t="s">
        <v>15</v>
      </c>
    </row>
    <row r="43" spans="1:12" ht="18.75" customHeight="1">
      <c r="A43" s="1">
        <f>+'հավ 1'!A44</f>
        <v>40</v>
      </c>
      <c r="B43" s="1">
        <f>+'հավ 1'!B44</f>
        <v>33691176</v>
      </c>
      <c r="C43" s="12" t="s">
        <v>526</v>
      </c>
      <c r="D43" s="2"/>
      <c r="E43" s="31">
        <v>5</v>
      </c>
      <c r="F43" s="4" t="s">
        <v>568</v>
      </c>
      <c r="G43" s="2"/>
      <c r="H43" s="2"/>
      <c r="I43" s="59">
        <v>10</v>
      </c>
      <c r="J43" s="1" t="s">
        <v>582</v>
      </c>
      <c r="K43" s="113">
        <f t="shared" si="0"/>
        <v>10</v>
      </c>
      <c r="L43" s="3" t="s">
        <v>15</v>
      </c>
    </row>
    <row r="44" spans="1:12" ht="18.75" customHeight="1">
      <c r="A44" s="1">
        <f>+'հավ 1'!A45</f>
        <v>41</v>
      </c>
      <c r="B44" s="1">
        <f>+'հավ 1'!B45</f>
        <v>33661135</v>
      </c>
      <c r="C44" s="12" t="s">
        <v>527</v>
      </c>
      <c r="D44" s="2"/>
      <c r="E44" s="31" t="s">
        <v>108</v>
      </c>
      <c r="F44" s="4" t="s">
        <v>568</v>
      </c>
      <c r="G44" s="2"/>
      <c r="H44" s="2"/>
      <c r="I44" s="59">
        <v>50</v>
      </c>
      <c r="J44" s="1" t="s">
        <v>582</v>
      </c>
      <c r="K44" s="113">
        <f t="shared" si="0"/>
        <v>50</v>
      </c>
      <c r="L44" s="3" t="s">
        <v>15</v>
      </c>
    </row>
    <row r="45" spans="1:12" ht="18.75" customHeight="1">
      <c r="A45" s="1">
        <f>+'հավ 1'!A46</f>
        <v>42</v>
      </c>
      <c r="B45" s="1">
        <f>+'հավ 1'!B46</f>
        <v>33621400</v>
      </c>
      <c r="C45" s="12" t="s">
        <v>528</v>
      </c>
      <c r="D45" s="2"/>
      <c r="E45" s="31">
        <v>5</v>
      </c>
      <c r="F45" s="4" t="s">
        <v>568</v>
      </c>
      <c r="G45" s="2"/>
      <c r="H45" s="2"/>
      <c r="I45" s="59">
        <v>10</v>
      </c>
      <c r="J45" s="1" t="s">
        <v>582</v>
      </c>
      <c r="K45" s="113">
        <f t="shared" si="0"/>
        <v>10</v>
      </c>
      <c r="L45" s="3" t="s">
        <v>15</v>
      </c>
    </row>
    <row r="46" spans="1:12" ht="18.75" customHeight="1">
      <c r="A46" s="1">
        <f>+'հավ 1'!A47</f>
        <v>43</v>
      </c>
      <c r="B46" s="1">
        <f>+'հավ 1'!B47</f>
        <v>33631284</v>
      </c>
      <c r="C46" s="12" t="s">
        <v>529</v>
      </c>
      <c r="D46" s="2"/>
      <c r="E46" s="31">
        <v>2</v>
      </c>
      <c r="F46" s="4" t="s">
        <v>568</v>
      </c>
      <c r="G46" s="2"/>
      <c r="H46" s="2"/>
      <c r="I46" s="59">
        <v>10</v>
      </c>
      <c r="J46" s="1" t="s">
        <v>582</v>
      </c>
      <c r="K46" s="113">
        <f t="shared" si="0"/>
        <v>10</v>
      </c>
      <c r="L46" s="3" t="s">
        <v>15</v>
      </c>
    </row>
    <row r="47" spans="1:12" ht="18.75" customHeight="1">
      <c r="A47" s="1">
        <f>+'հավ 1'!A48</f>
        <v>44</v>
      </c>
      <c r="B47" s="1">
        <f>+'հավ 1'!B48</f>
        <v>33661110</v>
      </c>
      <c r="C47" s="12" t="s">
        <v>530</v>
      </c>
      <c r="D47" s="2"/>
      <c r="E47" s="31" t="s">
        <v>112</v>
      </c>
      <c r="F47" s="4" t="s">
        <v>573</v>
      </c>
      <c r="G47" s="2"/>
      <c r="H47" s="2"/>
      <c r="I47" s="59">
        <v>30</v>
      </c>
      <c r="J47" s="1" t="s">
        <v>582</v>
      </c>
      <c r="K47" s="113">
        <f t="shared" si="0"/>
        <v>30</v>
      </c>
      <c r="L47" s="3" t="s">
        <v>15</v>
      </c>
    </row>
    <row r="48" spans="1:12" ht="18.75" customHeight="1">
      <c r="A48" s="1">
        <f>+'հավ 1'!A49</f>
        <v>45</v>
      </c>
      <c r="B48" s="1">
        <f>+'հավ 1'!B49</f>
        <v>33631370</v>
      </c>
      <c r="C48" s="12" t="s">
        <v>531</v>
      </c>
      <c r="D48" s="2"/>
      <c r="E48" s="31" t="s">
        <v>115</v>
      </c>
      <c r="F48" s="4" t="s">
        <v>568</v>
      </c>
      <c r="G48" s="2"/>
      <c r="H48" s="2"/>
      <c r="I48" s="59">
        <v>300</v>
      </c>
      <c r="J48" s="1" t="s">
        <v>582</v>
      </c>
      <c r="K48" s="113">
        <f t="shared" si="0"/>
        <v>300</v>
      </c>
      <c r="L48" s="3" t="s">
        <v>15</v>
      </c>
    </row>
    <row r="49" spans="1:12" ht="18.75" customHeight="1">
      <c r="A49" s="1">
        <f>+'հավ 1'!A50</f>
        <v>46</v>
      </c>
      <c r="B49" s="1">
        <f>+'հավ 1'!B50</f>
        <v>33661113</v>
      </c>
      <c r="C49" s="12" t="s">
        <v>532</v>
      </c>
      <c r="D49" s="2"/>
      <c r="E49" s="31">
        <v>0.5</v>
      </c>
      <c r="F49" s="4" t="s">
        <v>568</v>
      </c>
      <c r="G49" s="2"/>
      <c r="H49" s="2"/>
      <c r="I49" s="59">
        <v>150</v>
      </c>
      <c r="J49" s="1" t="s">
        <v>582</v>
      </c>
      <c r="K49" s="113">
        <f t="shared" si="0"/>
        <v>150</v>
      </c>
      <c r="L49" s="3" t="s">
        <v>15</v>
      </c>
    </row>
    <row r="50" spans="1:12" ht="18.75" customHeight="1">
      <c r="A50" s="1">
        <f>+'հավ 1'!A51</f>
        <v>47</v>
      </c>
      <c r="B50" s="1">
        <f>+'հավ 1'!B51</f>
        <v>33661111</v>
      </c>
      <c r="C50" s="12" t="s">
        <v>533</v>
      </c>
      <c r="D50" s="2"/>
      <c r="E50" s="31" t="s">
        <v>118</v>
      </c>
      <c r="F50" s="4" t="s">
        <v>568</v>
      </c>
      <c r="G50" s="2"/>
      <c r="H50" s="2"/>
      <c r="I50" s="59">
        <v>40</v>
      </c>
      <c r="J50" s="1" t="s">
        <v>582</v>
      </c>
      <c r="K50" s="113">
        <f t="shared" si="0"/>
        <v>40</v>
      </c>
      <c r="L50" s="3" t="s">
        <v>15</v>
      </c>
    </row>
    <row r="51" spans="1:12" ht="18.75" customHeight="1">
      <c r="A51" s="1">
        <f>+'հավ 1'!A52</f>
        <v>48</v>
      </c>
      <c r="B51" s="1">
        <f>+'հավ 1'!B52</f>
        <v>33611130</v>
      </c>
      <c r="C51" s="12" t="s">
        <v>534</v>
      </c>
      <c r="D51" s="2"/>
      <c r="E51" s="31" t="s">
        <v>120</v>
      </c>
      <c r="F51" s="4" t="s">
        <v>568</v>
      </c>
      <c r="G51" s="2"/>
      <c r="H51" s="2"/>
      <c r="I51" s="59">
        <v>200</v>
      </c>
      <c r="J51" s="1" t="s">
        <v>582</v>
      </c>
      <c r="K51" s="113">
        <f t="shared" si="0"/>
        <v>200</v>
      </c>
      <c r="L51" s="3" t="s">
        <v>15</v>
      </c>
    </row>
    <row r="52" spans="1:12" ht="18.75" customHeight="1">
      <c r="A52" s="1">
        <f>+'հավ 1'!A53</f>
        <v>49</v>
      </c>
      <c r="B52" s="1">
        <f>+'հավ 1'!B53</f>
        <v>33661136</v>
      </c>
      <c r="C52" s="12" t="s">
        <v>535</v>
      </c>
      <c r="D52" s="2"/>
      <c r="E52" s="31" t="s">
        <v>122</v>
      </c>
      <c r="F52" s="4" t="s">
        <v>568</v>
      </c>
      <c r="G52" s="2"/>
      <c r="H52" s="2"/>
      <c r="I52" s="59">
        <v>400</v>
      </c>
      <c r="J52" s="1" t="s">
        <v>582</v>
      </c>
      <c r="K52" s="113">
        <f t="shared" si="0"/>
        <v>400</v>
      </c>
      <c r="L52" s="3" t="s">
        <v>15</v>
      </c>
    </row>
    <row r="53" spans="1:12" ht="18.75" customHeight="1">
      <c r="A53" s="1">
        <f>+'հավ 1'!A54</f>
        <v>50</v>
      </c>
      <c r="B53" s="1">
        <f>+'հավ 1'!B54</f>
        <v>33661164</v>
      </c>
      <c r="C53" s="12" t="s">
        <v>536</v>
      </c>
      <c r="D53" s="2"/>
      <c r="E53" s="31" t="s">
        <v>124</v>
      </c>
      <c r="F53" s="4" t="s">
        <v>568</v>
      </c>
      <c r="G53" s="2"/>
      <c r="H53" s="2"/>
      <c r="I53" s="59">
        <v>200</v>
      </c>
      <c r="J53" s="1" t="s">
        <v>582</v>
      </c>
      <c r="K53" s="113">
        <f t="shared" si="0"/>
        <v>200</v>
      </c>
      <c r="L53" s="3" t="s">
        <v>15</v>
      </c>
    </row>
    <row r="54" spans="1:12" ht="18.75" customHeight="1">
      <c r="A54" s="1">
        <f>+'հավ 1'!A55</f>
        <v>51</v>
      </c>
      <c r="B54" s="1">
        <f>+'հավ 1'!B55</f>
        <v>33671113</v>
      </c>
      <c r="C54" s="12" t="s">
        <v>537</v>
      </c>
      <c r="D54" s="2"/>
      <c r="E54" s="31"/>
      <c r="F54" s="4" t="s">
        <v>574</v>
      </c>
      <c r="G54" s="2"/>
      <c r="H54" s="2"/>
      <c r="I54" s="59">
        <v>1</v>
      </c>
      <c r="J54" s="1" t="s">
        <v>582</v>
      </c>
      <c r="K54" s="113">
        <f t="shared" si="0"/>
        <v>1</v>
      </c>
      <c r="L54" s="3" t="s">
        <v>15</v>
      </c>
    </row>
    <row r="55" spans="1:12" ht="18.75" customHeight="1">
      <c r="A55" s="1">
        <f>+'հավ 1'!A56</f>
        <v>52</v>
      </c>
      <c r="B55" s="1">
        <f>+'հավ 1'!B56</f>
        <v>33631350</v>
      </c>
      <c r="C55" s="12" t="s">
        <v>538</v>
      </c>
      <c r="D55" s="2"/>
      <c r="E55" s="31" t="s">
        <v>128</v>
      </c>
      <c r="F55" s="4" t="s">
        <v>568</v>
      </c>
      <c r="G55" s="2"/>
      <c r="H55" s="2"/>
      <c r="I55" s="59">
        <v>25</v>
      </c>
      <c r="J55" s="1" t="s">
        <v>582</v>
      </c>
      <c r="K55" s="113">
        <f t="shared" si="0"/>
        <v>25</v>
      </c>
      <c r="L55" s="3" t="s">
        <v>15</v>
      </c>
    </row>
    <row r="56" spans="1:12" ht="18.75" customHeight="1">
      <c r="A56" s="1">
        <f>+'հավ 1'!A57</f>
        <v>53</v>
      </c>
      <c r="B56" s="1">
        <f>+'հավ 1'!B57</f>
        <v>33661115</v>
      </c>
      <c r="C56" s="12" t="s">
        <v>539</v>
      </c>
      <c r="D56" s="2"/>
      <c r="E56" s="31" t="s">
        <v>130</v>
      </c>
      <c r="F56" s="4" t="s">
        <v>568</v>
      </c>
      <c r="G56" s="2"/>
      <c r="H56" s="2"/>
      <c r="I56" s="59">
        <v>500</v>
      </c>
      <c r="J56" s="1" t="s">
        <v>582</v>
      </c>
      <c r="K56" s="113">
        <f t="shared" si="0"/>
        <v>500</v>
      </c>
      <c r="L56" s="3" t="s">
        <v>15</v>
      </c>
    </row>
    <row r="57" spans="1:12" ht="18.75" customHeight="1">
      <c r="A57" s="1">
        <f>+'հավ 1'!A58</f>
        <v>54</v>
      </c>
      <c r="B57" s="1">
        <f>+'հավ 1'!B58</f>
        <v>33621390</v>
      </c>
      <c r="C57" s="12" t="s">
        <v>540</v>
      </c>
      <c r="D57" s="2"/>
      <c r="E57" s="31">
        <v>3</v>
      </c>
      <c r="F57" s="4" t="s">
        <v>568</v>
      </c>
      <c r="G57" s="2"/>
      <c r="H57" s="2"/>
      <c r="I57" s="59">
        <v>6</v>
      </c>
      <c r="J57" s="1" t="s">
        <v>582</v>
      </c>
      <c r="K57" s="113">
        <f t="shared" si="0"/>
        <v>6</v>
      </c>
      <c r="L57" s="3" t="s">
        <v>15</v>
      </c>
    </row>
    <row r="58" spans="1:12" ht="18.75" customHeight="1">
      <c r="A58" s="1">
        <f>+'հավ 1'!A59</f>
        <v>55</v>
      </c>
      <c r="B58" s="1">
        <f>+'հավ 1'!B59</f>
        <v>33621330</v>
      </c>
      <c r="C58" s="12" t="s">
        <v>541</v>
      </c>
      <c r="D58" s="2"/>
      <c r="E58" s="31" t="s">
        <v>133</v>
      </c>
      <c r="F58" s="4" t="s">
        <v>568</v>
      </c>
      <c r="G58" s="2"/>
      <c r="H58" s="2"/>
      <c r="I58" s="59">
        <v>50</v>
      </c>
      <c r="J58" s="1" t="s">
        <v>582</v>
      </c>
      <c r="K58" s="113">
        <f t="shared" si="0"/>
        <v>50</v>
      </c>
      <c r="L58" s="3" t="s">
        <v>15</v>
      </c>
    </row>
    <row r="59" spans="1:12" ht="18.75" customHeight="1">
      <c r="A59" s="1">
        <f>+'հավ 1'!A60</f>
        <v>56</v>
      </c>
      <c r="B59" s="1">
        <f>+'հավ 1'!B60</f>
        <v>33661112</v>
      </c>
      <c r="C59" s="12" t="s">
        <v>542</v>
      </c>
      <c r="D59" s="2"/>
      <c r="E59" s="31" t="s">
        <v>135</v>
      </c>
      <c r="F59" s="4" t="s">
        <v>568</v>
      </c>
      <c r="G59" s="2"/>
      <c r="H59" s="2"/>
      <c r="I59" s="59">
        <v>400</v>
      </c>
      <c r="J59" s="1" t="s">
        <v>582</v>
      </c>
      <c r="K59" s="113">
        <f t="shared" si="0"/>
        <v>400</v>
      </c>
      <c r="L59" s="3" t="s">
        <v>15</v>
      </c>
    </row>
    <row r="60" spans="1:12" ht="18.75" customHeight="1">
      <c r="A60" s="1">
        <f>+'հավ 1'!A61</f>
        <v>57</v>
      </c>
      <c r="B60" s="1">
        <f>+'հավ 1'!B61</f>
        <v>33621120</v>
      </c>
      <c r="C60" s="12" t="s">
        <v>543</v>
      </c>
      <c r="D60" s="2"/>
      <c r="E60" s="31">
        <v>0.4</v>
      </c>
      <c r="F60" s="4" t="s">
        <v>575</v>
      </c>
      <c r="G60" s="2"/>
      <c r="H60" s="2"/>
      <c r="I60" s="59">
        <v>300</v>
      </c>
      <c r="J60" s="1" t="s">
        <v>582</v>
      </c>
      <c r="K60" s="113">
        <f t="shared" si="0"/>
        <v>300</v>
      </c>
      <c r="L60" s="3" t="s">
        <v>15</v>
      </c>
    </row>
    <row r="61" spans="1:12" ht="18.75" customHeight="1">
      <c r="A61" s="1">
        <f>+'հավ 1'!A62</f>
        <v>58</v>
      </c>
      <c r="B61" s="1">
        <f>+'հավ 1'!B62</f>
        <v>33661114</v>
      </c>
      <c r="C61" s="12" t="s">
        <v>544</v>
      </c>
      <c r="D61" s="2"/>
      <c r="E61" s="31" t="s">
        <v>139</v>
      </c>
      <c r="F61" s="4" t="s">
        <v>573</v>
      </c>
      <c r="G61" s="2"/>
      <c r="H61" s="2"/>
      <c r="I61" s="59">
        <v>500</v>
      </c>
      <c r="J61" s="1" t="s">
        <v>582</v>
      </c>
      <c r="K61" s="113">
        <f t="shared" si="0"/>
        <v>500</v>
      </c>
      <c r="L61" s="3" t="s">
        <v>15</v>
      </c>
    </row>
    <row r="62" spans="1:12" ht="18.75" customHeight="1">
      <c r="A62" s="1">
        <f>+'հավ 1'!A63</f>
        <v>59</v>
      </c>
      <c r="B62" s="1">
        <f>+'հավ 1'!B63</f>
        <v>33661120</v>
      </c>
      <c r="C62" s="12" t="s">
        <v>545</v>
      </c>
      <c r="D62" s="2"/>
      <c r="E62" s="31" t="s">
        <v>141</v>
      </c>
      <c r="F62" s="4" t="s">
        <v>568</v>
      </c>
      <c r="G62" s="2"/>
      <c r="H62" s="2"/>
      <c r="I62" s="59">
        <v>400</v>
      </c>
      <c r="J62" s="1" t="s">
        <v>582</v>
      </c>
      <c r="K62" s="113">
        <f t="shared" si="0"/>
        <v>400</v>
      </c>
      <c r="L62" s="3" t="s">
        <v>15</v>
      </c>
    </row>
    <row r="63" spans="1:12" ht="18.75" customHeight="1">
      <c r="A63" s="1">
        <f>+'հավ 1'!A64</f>
        <v>60</v>
      </c>
      <c r="B63" s="1">
        <f>+'հավ 1'!B64</f>
        <v>33691176</v>
      </c>
      <c r="C63" s="12" t="s">
        <v>546</v>
      </c>
      <c r="D63" s="2"/>
      <c r="E63" s="31" t="s">
        <v>143</v>
      </c>
      <c r="F63" s="4" t="s">
        <v>568</v>
      </c>
      <c r="G63" s="2"/>
      <c r="H63" s="2"/>
      <c r="I63" s="59">
        <v>250</v>
      </c>
      <c r="J63" s="1" t="s">
        <v>582</v>
      </c>
      <c r="K63" s="113">
        <f t="shared" si="0"/>
        <v>250</v>
      </c>
      <c r="L63" s="3" t="s">
        <v>15</v>
      </c>
    </row>
    <row r="64" spans="1:12" ht="18.75" customHeight="1">
      <c r="A64" s="1">
        <f>+'հավ 1'!A65</f>
        <v>61</v>
      </c>
      <c r="B64" s="1">
        <f>+'հավ 1'!B65</f>
        <v>33651114</v>
      </c>
      <c r="C64" s="12" t="s">
        <v>547</v>
      </c>
      <c r="D64" s="2"/>
      <c r="E64" s="31">
        <v>1</v>
      </c>
      <c r="F64" s="4" t="s">
        <v>573</v>
      </c>
      <c r="G64" s="2"/>
      <c r="H64" s="2"/>
      <c r="I64" s="59">
        <v>300</v>
      </c>
      <c r="J64" s="1" t="s">
        <v>582</v>
      </c>
      <c r="K64" s="113">
        <f t="shared" si="0"/>
        <v>300</v>
      </c>
      <c r="L64" s="3" t="s">
        <v>15</v>
      </c>
    </row>
    <row r="65" spans="1:12" ht="18.75" customHeight="1">
      <c r="A65" s="1">
        <f>+'հավ 1'!A66</f>
        <v>62</v>
      </c>
      <c r="B65" s="1">
        <f>+'հավ 1'!B66</f>
        <v>33651123</v>
      </c>
      <c r="C65" s="12" t="s">
        <v>548</v>
      </c>
      <c r="D65" s="2"/>
      <c r="E65" s="31">
        <v>1</v>
      </c>
      <c r="F65" s="4" t="s">
        <v>573</v>
      </c>
      <c r="G65" s="2"/>
      <c r="H65" s="2"/>
      <c r="I65" s="59">
        <v>100</v>
      </c>
      <c r="J65" s="1" t="s">
        <v>582</v>
      </c>
      <c r="K65" s="113">
        <f t="shared" si="0"/>
        <v>100</v>
      </c>
      <c r="L65" s="3" t="s">
        <v>15</v>
      </c>
    </row>
    <row r="66" spans="1:12" ht="18.75" customHeight="1">
      <c r="A66" s="1">
        <f>+'հավ 1'!A67</f>
        <v>63</v>
      </c>
      <c r="B66" s="1">
        <f>+'հավ 1'!B67</f>
        <v>33691176</v>
      </c>
      <c r="C66" s="12" t="s">
        <v>549</v>
      </c>
      <c r="D66" s="2"/>
      <c r="E66" s="31" t="s">
        <v>147</v>
      </c>
      <c r="F66" s="4" t="s">
        <v>573</v>
      </c>
      <c r="G66" s="2"/>
      <c r="H66" s="2"/>
      <c r="I66" s="59">
        <v>400</v>
      </c>
      <c r="J66" s="1" t="s">
        <v>582</v>
      </c>
      <c r="K66" s="113">
        <f t="shared" si="0"/>
        <v>400</v>
      </c>
      <c r="L66" s="3" t="s">
        <v>15</v>
      </c>
    </row>
    <row r="67" spans="1:12" ht="18.75" customHeight="1">
      <c r="A67" s="1">
        <f>+'հավ 1'!A68</f>
        <v>64</v>
      </c>
      <c r="B67" s="1">
        <f>+'հավ 1'!B68</f>
        <v>33691135</v>
      </c>
      <c r="C67" s="12" t="s">
        <v>550</v>
      </c>
      <c r="D67" s="2"/>
      <c r="E67" s="31" t="s">
        <v>149</v>
      </c>
      <c r="F67" s="4" t="s">
        <v>573</v>
      </c>
      <c r="G67" s="2"/>
      <c r="H67" s="2"/>
      <c r="I67" s="59">
        <v>5</v>
      </c>
      <c r="J67" s="1" t="s">
        <v>582</v>
      </c>
      <c r="K67" s="113">
        <f t="shared" si="0"/>
        <v>5</v>
      </c>
      <c r="L67" s="3" t="s">
        <v>15</v>
      </c>
    </row>
    <row r="68" spans="1:12" ht="18.75" customHeight="1">
      <c r="A68" s="1">
        <f>+'հավ 1'!A69</f>
        <v>65</v>
      </c>
      <c r="B68" s="1">
        <f>+'հավ 1'!B69</f>
        <v>33621590</v>
      </c>
      <c r="C68" s="12" t="s">
        <v>551</v>
      </c>
      <c r="D68" s="2"/>
      <c r="E68" s="31" t="s">
        <v>151</v>
      </c>
      <c r="F68" s="4" t="s">
        <v>573</v>
      </c>
      <c r="G68" s="2"/>
      <c r="H68" s="2"/>
      <c r="I68" s="59">
        <v>50</v>
      </c>
      <c r="J68" s="1" t="s">
        <v>582</v>
      </c>
      <c r="K68" s="113">
        <f t="shared" si="0"/>
        <v>50</v>
      </c>
      <c r="L68" s="3" t="s">
        <v>15</v>
      </c>
    </row>
    <row r="69" spans="1:12" ht="18.75" customHeight="1">
      <c r="A69" s="1">
        <f>+'հավ 1'!A70</f>
        <v>66</v>
      </c>
      <c r="B69" s="1">
        <f>+'հավ 1'!B70</f>
        <v>33621730</v>
      </c>
      <c r="C69" s="12" t="s">
        <v>552</v>
      </c>
      <c r="D69" s="2"/>
      <c r="E69" s="31">
        <v>2</v>
      </c>
      <c r="F69" s="4" t="s">
        <v>576</v>
      </c>
      <c r="G69" s="2"/>
      <c r="H69" s="2"/>
      <c r="I69" s="59">
        <v>10</v>
      </c>
      <c r="J69" s="1" t="s">
        <v>582</v>
      </c>
      <c r="K69" s="113">
        <f t="shared" ref="K69:K86" si="1">+I69</f>
        <v>10</v>
      </c>
      <c r="L69" s="3" t="s">
        <v>15</v>
      </c>
    </row>
    <row r="70" spans="1:12" ht="18.75" customHeight="1">
      <c r="A70" s="1">
        <f>+'հավ 1'!A71</f>
        <v>67</v>
      </c>
      <c r="B70" s="1">
        <f>+'հավ 1'!B71</f>
        <v>33611420</v>
      </c>
      <c r="C70" s="12" t="s">
        <v>553</v>
      </c>
      <c r="D70" s="2"/>
      <c r="E70" s="31" t="s">
        <v>155</v>
      </c>
      <c r="F70" s="4" t="s">
        <v>573</v>
      </c>
      <c r="G70" s="2"/>
      <c r="H70" s="2"/>
      <c r="I70" s="59">
        <v>200</v>
      </c>
      <c r="J70" s="1" t="s">
        <v>582</v>
      </c>
      <c r="K70" s="113">
        <f t="shared" si="1"/>
        <v>200</v>
      </c>
      <c r="L70" s="3" t="s">
        <v>15</v>
      </c>
    </row>
    <row r="71" spans="1:12" ht="18.75" customHeight="1">
      <c r="A71" s="1">
        <f>+'հավ 1'!A72</f>
        <v>68</v>
      </c>
      <c r="B71" s="1">
        <f>+'հավ 1'!B72</f>
        <v>33621340</v>
      </c>
      <c r="C71" s="12" t="s">
        <v>554</v>
      </c>
      <c r="D71" s="2"/>
      <c r="E71" s="31" t="s">
        <v>157</v>
      </c>
      <c r="F71" s="4" t="s">
        <v>573</v>
      </c>
      <c r="G71" s="2"/>
      <c r="H71" s="2"/>
      <c r="I71" s="59">
        <v>20</v>
      </c>
      <c r="J71" s="1" t="s">
        <v>582</v>
      </c>
      <c r="K71" s="113">
        <f t="shared" si="1"/>
        <v>20</v>
      </c>
      <c r="L71" s="3" t="s">
        <v>15</v>
      </c>
    </row>
    <row r="72" spans="1:12" ht="18.75" customHeight="1">
      <c r="A72" s="1">
        <f>+'հավ 1'!A73</f>
        <v>69</v>
      </c>
      <c r="B72" s="1">
        <f>+'հավ 1'!B73</f>
        <v>33611340</v>
      </c>
      <c r="C72" s="12" t="s">
        <v>555</v>
      </c>
      <c r="D72" s="2"/>
      <c r="E72" s="31"/>
      <c r="F72" s="4" t="s">
        <v>577</v>
      </c>
      <c r="G72" s="2"/>
      <c r="H72" s="2"/>
      <c r="I72" s="59">
        <v>2</v>
      </c>
      <c r="J72" s="1" t="s">
        <v>582</v>
      </c>
      <c r="K72" s="113">
        <f t="shared" si="1"/>
        <v>2</v>
      </c>
      <c r="L72" s="3" t="s">
        <v>15</v>
      </c>
    </row>
    <row r="73" spans="1:12" ht="18.75" customHeight="1">
      <c r="A73" s="1">
        <f>+'հավ 1'!A74</f>
        <v>70</v>
      </c>
      <c r="B73" s="1">
        <f>+'հավ 1'!B74</f>
        <v>33691176</v>
      </c>
      <c r="C73" s="12" t="s">
        <v>556</v>
      </c>
      <c r="D73" s="2"/>
      <c r="E73" s="31"/>
      <c r="F73" s="4" t="s">
        <v>577</v>
      </c>
      <c r="G73" s="2"/>
      <c r="H73" s="2"/>
      <c r="I73" s="59">
        <v>50</v>
      </c>
      <c r="J73" s="1" t="s">
        <v>582</v>
      </c>
      <c r="K73" s="113">
        <f t="shared" si="1"/>
        <v>50</v>
      </c>
      <c r="L73" s="3" t="s">
        <v>15</v>
      </c>
    </row>
    <row r="74" spans="1:12" ht="18.75" customHeight="1">
      <c r="A74" s="1">
        <f>+'հավ 1'!A75</f>
        <v>71</v>
      </c>
      <c r="B74" s="1">
        <f>+'հավ 1'!B75</f>
        <v>33661116</v>
      </c>
      <c r="C74" s="12" t="s">
        <v>557</v>
      </c>
      <c r="D74" s="2"/>
      <c r="E74" s="31"/>
      <c r="F74" s="4" t="s">
        <v>578</v>
      </c>
      <c r="G74" s="2"/>
      <c r="H74" s="2"/>
      <c r="I74" s="59">
        <v>1</v>
      </c>
      <c r="J74" s="1" t="s">
        <v>582</v>
      </c>
      <c r="K74" s="113">
        <f t="shared" si="1"/>
        <v>1</v>
      </c>
      <c r="L74" s="3" t="s">
        <v>15</v>
      </c>
    </row>
    <row r="75" spans="1:12" ht="18.75" customHeight="1">
      <c r="A75" s="1">
        <f>+'հավ 1'!A76</f>
        <v>72</v>
      </c>
      <c r="B75" s="1">
        <f>+'հավ 1'!B76</f>
        <v>33691176</v>
      </c>
      <c r="C75" s="12" t="s">
        <v>558</v>
      </c>
      <c r="D75" s="2"/>
      <c r="E75" s="31" t="s">
        <v>165</v>
      </c>
      <c r="F75" s="4" t="s">
        <v>571</v>
      </c>
      <c r="G75" s="2"/>
      <c r="H75" s="2"/>
      <c r="I75" s="59">
        <v>80</v>
      </c>
      <c r="J75" s="1" t="s">
        <v>582</v>
      </c>
      <c r="K75" s="113">
        <f t="shared" si="1"/>
        <v>80</v>
      </c>
      <c r="L75" s="3" t="s">
        <v>15</v>
      </c>
    </row>
    <row r="76" spans="1:12" ht="18.75" customHeight="1">
      <c r="A76" s="1">
        <f>+'հավ 1'!A77</f>
        <v>73</v>
      </c>
      <c r="B76" s="1">
        <f>+'հավ 1'!B77</f>
        <v>33691176</v>
      </c>
      <c r="C76" s="12" t="s">
        <v>559</v>
      </c>
      <c r="D76" s="2"/>
      <c r="E76" s="31">
        <v>1</v>
      </c>
      <c r="F76" s="4" t="s">
        <v>577</v>
      </c>
      <c r="G76" s="2"/>
      <c r="H76" s="2"/>
      <c r="I76" s="59">
        <v>2</v>
      </c>
      <c r="J76" s="1" t="s">
        <v>582</v>
      </c>
      <c r="K76" s="113">
        <f t="shared" si="1"/>
        <v>2</v>
      </c>
      <c r="L76" s="3" t="s">
        <v>15</v>
      </c>
    </row>
    <row r="77" spans="1:12" ht="18.75" customHeight="1">
      <c r="A77" s="1">
        <f>+'հավ 1'!A78</f>
        <v>74</v>
      </c>
      <c r="B77" s="1">
        <f>+'հավ 1'!B78</f>
        <v>33691176</v>
      </c>
      <c r="C77" s="12" t="s">
        <v>560</v>
      </c>
      <c r="D77" s="2"/>
      <c r="E77" s="31">
        <v>1</v>
      </c>
      <c r="F77" s="4" t="s">
        <v>577</v>
      </c>
      <c r="G77" s="2"/>
      <c r="H77" s="2"/>
      <c r="I77" s="59">
        <v>2</v>
      </c>
      <c r="J77" s="1" t="s">
        <v>582</v>
      </c>
      <c r="K77" s="113">
        <f t="shared" si="1"/>
        <v>2</v>
      </c>
      <c r="L77" s="3" t="s">
        <v>15</v>
      </c>
    </row>
    <row r="78" spans="1:12" ht="18.75" customHeight="1">
      <c r="A78" s="1">
        <f>+'հավ 1'!A79</f>
        <v>75</v>
      </c>
      <c r="B78" s="1">
        <f>+'հավ 1'!B79</f>
        <v>33651127</v>
      </c>
      <c r="C78" s="12" t="s">
        <v>561</v>
      </c>
      <c r="D78" s="2"/>
      <c r="E78" s="31" t="s">
        <v>170</v>
      </c>
      <c r="F78" s="4" t="s">
        <v>579</v>
      </c>
      <c r="G78" s="2"/>
      <c r="H78" s="2"/>
      <c r="I78" s="59">
        <v>5</v>
      </c>
      <c r="J78" s="1" t="s">
        <v>582</v>
      </c>
      <c r="K78" s="113">
        <f t="shared" si="1"/>
        <v>5</v>
      </c>
      <c r="L78" s="3" t="s">
        <v>15</v>
      </c>
    </row>
    <row r="79" spans="1:12" ht="18.75" customHeight="1">
      <c r="A79" s="1">
        <f>+'հավ 1'!A80</f>
        <v>76</v>
      </c>
      <c r="B79" s="1">
        <f>+'հավ 1'!B80</f>
        <v>33691176</v>
      </c>
      <c r="C79" s="12" t="s">
        <v>562</v>
      </c>
      <c r="D79" s="2"/>
      <c r="E79" s="31" t="s">
        <v>173</v>
      </c>
      <c r="F79" s="4" t="s">
        <v>580</v>
      </c>
      <c r="G79" s="2"/>
      <c r="H79" s="2"/>
      <c r="I79" s="59">
        <v>20</v>
      </c>
      <c r="J79" s="1" t="s">
        <v>582</v>
      </c>
      <c r="K79" s="113">
        <f t="shared" si="1"/>
        <v>20</v>
      </c>
      <c r="L79" s="3" t="s">
        <v>15</v>
      </c>
    </row>
    <row r="80" spans="1:12" ht="18.75" customHeight="1">
      <c r="A80" s="1">
        <f>+'հավ 1'!A81</f>
        <v>77</v>
      </c>
      <c r="B80" s="1">
        <f>+'հավ 1'!B81</f>
        <v>33651114</v>
      </c>
      <c r="C80" s="12" t="s">
        <v>563</v>
      </c>
      <c r="D80" s="2"/>
      <c r="E80" s="31">
        <v>1</v>
      </c>
      <c r="F80" s="4" t="s">
        <v>580</v>
      </c>
      <c r="G80" s="2"/>
      <c r="H80" s="2"/>
      <c r="I80" s="59">
        <v>150</v>
      </c>
      <c r="J80" s="1" t="s">
        <v>582</v>
      </c>
      <c r="K80" s="113">
        <f t="shared" si="1"/>
        <v>150</v>
      </c>
      <c r="L80" s="3" t="s">
        <v>15</v>
      </c>
    </row>
    <row r="81" spans="1:12" ht="18.75" customHeight="1">
      <c r="A81" s="1">
        <f>+'հավ 1'!A82</f>
        <v>78</v>
      </c>
      <c r="B81" s="1">
        <f>+'հավ 1'!B82</f>
        <v>33661127</v>
      </c>
      <c r="C81" s="12" t="s">
        <v>564</v>
      </c>
      <c r="D81" s="2"/>
      <c r="E81" s="31" t="s">
        <v>177</v>
      </c>
      <c r="F81" s="4" t="s">
        <v>580</v>
      </c>
      <c r="G81" s="2"/>
      <c r="H81" s="2"/>
      <c r="I81" s="59">
        <v>3500</v>
      </c>
      <c r="J81" s="1" t="s">
        <v>582</v>
      </c>
      <c r="K81" s="113">
        <f t="shared" si="1"/>
        <v>3500</v>
      </c>
      <c r="L81" s="3" t="s">
        <v>15</v>
      </c>
    </row>
    <row r="82" spans="1:12" ht="18.75" customHeight="1">
      <c r="A82" s="1">
        <f>+'հավ 1'!A83</f>
        <v>79</v>
      </c>
      <c r="B82" s="1">
        <f>+'հավ 1'!B83</f>
        <v>33691138</v>
      </c>
      <c r="C82" s="12" t="s">
        <v>505</v>
      </c>
      <c r="D82" s="2"/>
      <c r="E82" s="31" t="s">
        <v>179</v>
      </c>
      <c r="F82" s="4" t="s">
        <v>581</v>
      </c>
      <c r="G82" s="2"/>
      <c r="H82" s="2"/>
      <c r="I82" s="59">
        <v>200</v>
      </c>
      <c r="J82" s="1" t="s">
        <v>582</v>
      </c>
      <c r="K82" s="113">
        <f t="shared" si="1"/>
        <v>200</v>
      </c>
      <c r="L82" s="3" t="s">
        <v>15</v>
      </c>
    </row>
    <row r="83" spans="1:12" ht="18.75" customHeight="1">
      <c r="A83" s="1">
        <f>+'հավ 1'!A84</f>
        <v>80</v>
      </c>
      <c r="B83" s="1">
        <f>+'հավ 1'!B84</f>
        <v>33691176</v>
      </c>
      <c r="C83" s="12" t="s">
        <v>565</v>
      </c>
      <c r="D83" s="2"/>
      <c r="E83" s="31" t="s">
        <v>182</v>
      </c>
      <c r="F83" s="4" t="s">
        <v>577</v>
      </c>
      <c r="G83" s="2"/>
      <c r="H83" s="2"/>
      <c r="I83" s="59">
        <v>100</v>
      </c>
      <c r="J83" s="1" t="s">
        <v>582</v>
      </c>
      <c r="K83" s="113">
        <f t="shared" si="1"/>
        <v>100</v>
      </c>
      <c r="L83" s="3" t="s">
        <v>15</v>
      </c>
    </row>
    <row r="84" spans="1:12" ht="18.75" customHeight="1">
      <c r="A84" s="1">
        <f>+'հավ 1'!A85</f>
        <v>81</v>
      </c>
      <c r="B84" s="1">
        <f>+'հավ 1'!B85</f>
        <v>33691500</v>
      </c>
      <c r="C84" s="12" t="s">
        <v>566</v>
      </c>
      <c r="D84" s="2"/>
      <c r="E84" s="48" t="s">
        <v>184</v>
      </c>
      <c r="F84" s="4" t="s">
        <v>577</v>
      </c>
      <c r="G84" s="2"/>
      <c r="H84" s="2"/>
      <c r="I84" s="59">
        <v>500</v>
      </c>
      <c r="J84" s="1" t="s">
        <v>582</v>
      </c>
      <c r="K84" s="113">
        <f t="shared" si="1"/>
        <v>500</v>
      </c>
      <c r="L84" s="3" t="s">
        <v>15</v>
      </c>
    </row>
    <row r="85" spans="1:12" ht="18.75" customHeight="1">
      <c r="A85" s="1">
        <f>+'հավ 1'!A86</f>
        <v>82</v>
      </c>
      <c r="B85" s="1">
        <f>+'հավ 1'!B86</f>
        <v>33691138</v>
      </c>
      <c r="C85" s="12" t="s">
        <v>505</v>
      </c>
      <c r="D85" s="2"/>
      <c r="E85" s="31" t="s">
        <v>185</v>
      </c>
      <c r="F85" s="4" t="s">
        <v>568</v>
      </c>
      <c r="G85" s="2"/>
      <c r="H85" s="2"/>
      <c r="I85" s="59">
        <v>10</v>
      </c>
      <c r="J85" s="1" t="s">
        <v>582</v>
      </c>
      <c r="K85" s="113">
        <f t="shared" si="1"/>
        <v>10</v>
      </c>
      <c r="L85" s="3" t="s">
        <v>15</v>
      </c>
    </row>
    <row r="86" spans="1:12" ht="18.75" customHeight="1">
      <c r="A86" s="118">
        <f>+'հավ 1'!A87</f>
        <v>83</v>
      </c>
      <c r="B86" s="118">
        <f>+'հավ 1'!B87</f>
        <v>33691176</v>
      </c>
      <c r="C86" s="12" t="s">
        <v>567</v>
      </c>
      <c r="D86" s="2"/>
      <c r="E86" s="31" t="s">
        <v>187</v>
      </c>
      <c r="F86" s="4" t="s">
        <v>568</v>
      </c>
      <c r="G86" s="2"/>
      <c r="H86" s="2"/>
      <c r="I86" s="119">
        <v>10</v>
      </c>
      <c r="J86" s="118" t="s">
        <v>582</v>
      </c>
      <c r="K86" s="120">
        <f t="shared" si="1"/>
        <v>10</v>
      </c>
      <c r="L86" s="121" t="s">
        <v>15</v>
      </c>
    </row>
    <row r="87" spans="1:12" ht="147.75" customHeight="1">
      <c r="A87" s="116"/>
      <c r="B87" s="116"/>
      <c r="C87" s="132" t="s">
        <v>583</v>
      </c>
      <c r="D87" s="132"/>
      <c r="E87" s="132"/>
      <c r="F87" s="132"/>
      <c r="G87" s="132"/>
      <c r="H87" s="132"/>
      <c r="I87" s="132"/>
      <c r="J87" s="132"/>
      <c r="K87" s="132"/>
      <c r="L87" s="132"/>
    </row>
  </sheetData>
  <mergeCells count="12">
    <mergeCell ref="C87:L87"/>
    <mergeCell ref="A1:L1"/>
    <mergeCell ref="C2:C4"/>
    <mergeCell ref="D2:D4"/>
    <mergeCell ref="E2:E4"/>
    <mergeCell ref="I2:I4"/>
    <mergeCell ref="J2:L3"/>
    <mergeCell ref="A2:A4"/>
    <mergeCell ref="B2:B4"/>
    <mergeCell ref="F2:F4"/>
    <mergeCell ref="G2:G4"/>
    <mergeCell ref="H2:H4"/>
  </mergeCells>
  <hyperlinks>
    <hyperlink ref="D2" r:id="rId1" location="Лист3!_ftn1" display="komunal/2023/23-04 էլ ապրանքներ/1111.xlsx - Лист3!_ftn1" xr:uid="{C65D30EB-B189-42DF-A16D-1344D319141F}"/>
    <hyperlink ref="L4" r:id="rId2" location="Лист3!_ftn2" display="komunal/2023/23-04 էլ ապրանքներ/1111.xlsx - Лист3!_ftn2" xr:uid="{7D7B85F4-D69A-478D-A038-4BE52FAA7842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65713F-A24C-459B-A2AA-C5FB8F305EDB}">
  <dimension ref="A2:J382"/>
  <sheetViews>
    <sheetView topLeftCell="A8" workbookViewId="0">
      <selection activeCell="L17" sqref="L17"/>
    </sheetView>
  </sheetViews>
  <sheetFormatPr defaultRowHeight="12.75"/>
  <cols>
    <col min="1" max="1" width="10.5703125" style="105" customWidth="1"/>
    <col min="2" max="2" width="28.140625" style="106" customWidth="1"/>
    <col min="3" max="3" width="50.7109375" style="112" customWidth="1"/>
    <col min="4" max="4" width="6.28515625" style="105" customWidth="1"/>
    <col min="5" max="5" width="16.140625" style="107" customWidth="1"/>
    <col min="6" max="6" width="10.42578125" style="108" bestFit="1" customWidth="1"/>
    <col min="7" max="7" width="13" style="109" customWidth="1"/>
    <col min="8" max="8" width="11.7109375" style="108" customWidth="1"/>
    <col min="9" max="9" width="2.140625" style="105" hidden="1" customWidth="1"/>
    <col min="10" max="10" width="2" style="105" customWidth="1"/>
    <col min="11" max="16384" width="9.140625" style="105"/>
  </cols>
  <sheetData>
    <row r="2" spans="1:8" s="19" customFormat="1" ht="35.25" customHeight="1">
      <c r="A2" s="16"/>
      <c r="B2" s="17"/>
      <c r="C2" s="18"/>
      <c r="E2" s="152" t="s">
        <v>17</v>
      </c>
      <c r="F2" s="152"/>
      <c r="G2" s="152"/>
      <c r="H2" s="152"/>
    </row>
    <row r="3" spans="1:8" s="19" customFormat="1" ht="35.25" customHeight="1">
      <c r="A3" s="16"/>
      <c r="B3" s="17"/>
      <c r="C3" s="18"/>
      <c r="E3" s="153" t="s">
        <v>18</v>
      </c>
      <c r="F3" s="153"/>
      <c r="G3" s="153"/>
      <c r="H3" s="153"/>
    </row>
    <row r="4" spans="1:8" s="19" customFormat="1" ht="35.25" customHeight="1">
      <c r="A4" s="16"/>
      <c r="B4" s="17"/>
      <c r="C4" s="18"/>
      <c r="E4" s="154" t="s">
        <v>19</v>
      </c>
      <c r="F4" s="154"/>
      <c r="G4" s="154"/>
      <c r="H4" s="154"/>
    </row>
    <row r="5" spans="1:8" s="19" customFormat="1" ht="35.25" customHeight="1">
      <c r="A5" s="155" t="s">
        <v>20</v>
      </c>
      <c r="B5" s="155"/>
      <c r="C5" s="155"/>
      <c r="D5" s="155"/>
      <c r="E5" s="155"/>
      <c r="F5" s="155"/>
      <c r="G5" s="155"/>
      <c r="H5" s="155"/>
    </row>
    <row r="6" spans="1:8" s="19" customFormat="1" ht="35.25" customHeight="1">
      <c r="A6" s="148" t="s">
        <v>21</v>
      </c>
      <c r="B6" s="148"/>
      <c r="C6" s="148"/>
      <c r="D6" s="148"/>
      <c r="E6" s="148"/>
      <c r="F6" s="148"/>
      <c r="G6" s="148"/>
      <c r="H6" s="148"/>
    </row>
    <row r="7" spans="1:8" s="19" customFormat="1" ht="17.25" customHeight="1">
      <c r="A7" s="148" t="s">
        <v>22</v>
      </c>
      <c r="B7" s="148"/>
      <c r="C7" s="148"/>
      <c r="D7" s="148"/>
      <c r="E7" s="148"/>
      <c r="F7" s="148"/>
      <c r="G7" s="148"/>
      <c r="H7" s="148"/>
    </row>
    <row r="8" spans="1:8" s="19" customFormat="1" ht="17.25" customHeight="1">
      <c r="A8" s="148" t="s">
        <v>23</v>
      </c>
      <c r="B8" s="148"/>
      <c r="C8" s="148"/>
      <c r="D8" s="148"/>
      <c r="E8" s="148"/>
      <c r="F8" s="148"/>
      <c r="G8" s="148"/>
      <c r="H8" s="148"/>
    </row>
    <row r="9" spans="1:8" s="19" customFormat="1" ht="17.25" customHeight="1">
      <c r="A9" s="148" t="s">
        <v>24</v>
      </c>
      <c r="B9" s="148"/>
      <c r="C9" s="148"/>
      <c r="D9" s="148"/>
      <c r="E9" s="148"/>
      <c r="F9" s="148"/>
      <c r="G9" s="148"/>
      <c r="H9" s="148"/>
    </row>
    <row r="10" spans="1:8" s="19" customFormat="1" ht="17.25" customHeight="1">
      <c r="A10" s="148" t="s">
        <v>25</v>
      </c>
      <c r="B10" s="148"/>
      <c r="C10" s="148"/>
      <c r="D10" s="148"/>
      <c r="E10" s="148"/>
      <c r="F10" s="148"/>
      <c r="G10" s="148"/>
      <c r="H10" s="148"/>
    </row>
    <row r="11" spans="1:8" s="19" customFormat="1" ht="35.25" customHeight="1">
      <c r="A11" s="149" t="s">
        <v>26</v>
      </c>
      <c r="B11" s="149"/>
      <c r="C11" s="150" t="s">
        <v>27</v>
      </c>
      <c r="D11" s="149" t="s">
        <v>28</v>
      </c>
      <c r="E11" s="149" t="s">
        <v>29</v>
      </c>
      <c r="F11" s="151" t="s">
        <v>30</v>
      </c>
      <c r="G11" s="151" t="s">
        <v>31</v>
      </c>
      <c r="H11" s="151" t="s">
        <v>32</v>
      </c>
    </row>
    <row r="12" spans="1:8" s="19" customFormat="1" ht="35.25" customHeight="1">
      <c r="A12" s="21" t="s">
        <v>33</v>
      </c>
      <c r="B12" s="22" t="s">
        <v>34</v>
      </c>
      <c r="C12" s="150"/>
      <c r="D12" s="149"/>
      <c r="E12" s="149"/>
      <c r="F12" s="151"/>
      <c r="G12" s="151"/>
      <c r="H12" s="151"/>
    </row>
    <row r="13" spans="1:8" s="19" customFormat="1" ht="15" customHeight="1">
      <c r="A13" s="23">
        <v>1</v>
      </c>
      <c r="B13" s="24">
        <f>A13+1</f>
        <v>2</v>
      </c>
      <c r="C13" s="23">
        <f>B13+1</f>
        <v>3</v>
      </c>
      <c r="D13" s="23">
        <f>C13+1</f>
        <v>4</v>
      </c>
      <c r="E13" s="23">
        <f>C13+1</f>
        <v>4</v>
      </c>
      <c r="F13" s="20">
        <v>5</v>
      </c>
      <c r="G13" s="20">
        <f>F13+1</f>
        <v>6</v>
      </c>
      <c r="H13" s="20">
        <f>G13+1</f>
        <v>7</v>
      </c>
    </row>
    <row r="14" spans="1:8" s="19" customFormat="1" ht="21.75" customHeight="1">
      <c r="A14" s="142" t="s">
        <v>35</v>
      </c>
      <c r="B14" s="143"/>
      <c r="C14" s="25"/>
      <c r="D14" s="26"/>
      <c r="E14" s="27" t="s">
        <v>36</v>
      </c>
      <c r="F14" s="28" t="s">
        <v>36</v>
      </c>
      <c r="G14" s="28" t="s">
        <v>36</v>
      </c>
      <c r="H14" s="28" t="s">
        <v>36</v>
      </c>
    </row>
    <row r="15" spans="1:8" s="19" customFormat="1" ht="12.75" customHeight="1">
      <c r="A15" s="29">
        <v>33671130</v>
      </c>
      <c r="B15" s="30" t="s">
        <v>37</v>
      </c>
      <c r="C15" s="31" t="s">
        <v>38</v>
      </c>
      <c r="D15" s="32" t="s">
        <v>39</v>
      </c>
      <c r="E15" s="33" t="s">
        <v>40</v>
      </c>
      <c r="F15" s="34">
        <v>3500</v>
      </c>
      <c r="G15" s="35">
        <v>23</v>
      </c>
      <c r="H15" s="35">
        <f>+G15*F15/1000</f>
        <v>80.5</v>
      </c>
    </row>
    <row r="16" spans="1:8" s="19" customFormat="1" ht="12.75" customHeight="1">
      <c r="A16" s="29">
        <v>33691136</v>
      </c>
      <c r="B16" s="30" t="s">
        <v>41</v>
      </c>
      <c r="C16" s="31" t="s">
        <v>42</v>
      </c>
      <c r="D16" s="32" t="s">
        <v>39</v>
      </c>
      <c r="E16" s="33" t="s">
        <v>43</v>
      </c>
      <c r="F16" s="34">
        <v>4000</v>
      </c>
      <c r="G16" s="35">
        <v>226</v>
      </c>
      <c r="H16" s="35">
        <f t="shared" ref="H16:H79" si="0">+G16*F16/1000</f>
        <v>904</v>
      </c>
    </row>
    <row r="17" spans="1:8" s="19" customFormat="1" ht="12.75" customHeight="1">
      <c r="A17" s="29">
        <v>33691136</v>
      </c>
      <c r="B17" s="30" t="s">
        <v>41</v>
      </c>
      <c r="C17" s="31" t="s">
        <v>44</v>
      </c>
      <c r="D17" s="32" t="s">
        <v>39</v>
      </c>
      <c r="E17" s="33" t="s">
        <v>40</v>
      </c>
      <c r="F17" s="34">
        <v>3000</v>
      </c>
      <c r="G17" s="35">
        <v>32</v>
      </c>
      <c r="H17" s="35">
        <f t="shared" si="0"/>
        <v>96</v>
      </c>
    </row>
    <row r="18" spans="1:8" s="19" customFormat="1" ht="12.75" customHeight="1">
      <c r="A18" s="29">
        <v>33651111</v>
      </c>
      <c r="B18" s="30" t="s">
        <v>45</v>
      </c>
      <c r="C18" s="25" t="s">
        <v>46</v>
      </c>
      <c r="D18" s="32" t="s">
        <v>39</v>
      </c>
      <c r="E18" s="33" t="s">
        <v>47</v>
      </c>
      <c r="F18" s="34">
        <v>1000</v>
      </c>
      <c r="G18" s="35">
        <v>124</v>
      </c>
      <c r="H18" s="35">
        <f t="shared" si="0"/>
        <v>124</v>
      </c>
    </row>
    <row r="19" spans="1:8" s="19" customFormat="1" ht="12.75" customHeight="1">
      <c r="A19" s="29">
        <v>33661170</v>
      </c>
      <c r="B19" s="30" t="s">
        <v>48</v>
      </c>
      <c r="C19" s="31" t="s">
        <v>49</v>
      </c>
      <c r="D19" s="32" t="s">
        <v>39</v>
      </c>
      <c r="E19" s="33" t="s">
        <v>40</v>
      </c>
      <c r="F19" s="34">
        <v>700</v>
      </c>
      <c r="G19" s="35">
        <v>60</v>
      </c>
      <c r="H19" s="35">
        <f t="shared" si="0"/>
        <v>42</v>
      </c>
    </row>
    <row r="20" spans="1:8" s="19" customFormat="1" ht="12.75" customHeight="1">
      <c r="A20" s="29">
        <v>33661170</v>
      </c>
      <c r="B20" s="30" t="s">
        <v>48</v>
      </c>
      <c r="C20" s="31" t="s">
        <v>50</v>
      </c>
      <c r="D20" s="32" t="s">
        <v>39</v>
      </c>
      <c r="E20" s="33" t="s">
        <v>40</v>
      </c>
      <c r="F20" s="34">
        <v>500</v>
      </c>
      <c r="G20" s="35">
        <v>69</v>
      </c>
      <c r="H20" s="35">
        <f t="shared" si="0"/>
        <v>34.5</v>
      </c>
    </row>
    <row r="21" spans="1:8" s="19" customFormat="1" ht="12.75" customHeight="1">
      <c r="A21" s="29">
        <v>33641100</v>
      </c>
      <c r="B21" s="30" t="s">
        <v>51</v>
      </c>
      <c r="C21" s="31" t="s">
        <v>52</v>
      </c>
      <c r="D21" s="32" t="s">
        <v>39</v>
      </c>
      <c r="E21" s="33" t="s">
        <v>40</v>
      </c>
      <c r="F21" s="34">
        <v>6000</v>
      </c>
      <c r="G21" s="35">
        <v>200</v>
      </c>
      <c r="H21" s="35">
        <f t="shared" si="0"/>
        <v>1200</v>
      </c>
    </row>
    <row r="22" spans="1:8" s="19" customFormat="1" ht="12.75" customHeight="1">
      <c r="A22" s="29">
        <v>33611350</v>
      </c>
      <c r="B22" s="30" t="s">
        <v>53</v>
      </c>
      <c r="C22" s="31" t="s">
        <v>49</v>
      </c>
      <c r="D22" s="32" t="s">
        <v>39</v>
      </c>
      <c r="E22" s="33" t="s">
        <v>40</v>
      </c>
      <c r="F22" s="34">
        <v>1000</v>
      </c>
      <c r="G22" s="35">
        <v>220</v>
      </c>
      <c r="H22" s="35">
        <f t="shared" si="0"/>
        <v>220</v>
      </c>
    </row>
    <row r="23" spans="1:8" s="19" customFormat="1" ht="12.75" customHeight="1">
      <c r="A23" s="29">
        <v>33691129</v>
      </c>
      <c r="B23" s="30" t="s">
        <v>54</v>
      </c>
      <c r="C23" s="31">
        <v>500</v>
      </c>
      <c r="D23" s="32" t="s">
        <v>39</v>
      </c>
      <c r="E23" s="33" t="s">
        <v>55</v>
      </c>
      <c r="F23" s="34">
        <v>1500</v>
      </c>
      <c r="G23" s="35">
        <v>227</v>
      </c>
      <c r="H23" s="35">
        <f t="shared" si="0"/>
        <v>340.5</v>
      </c>
    </row>
    <row r="24" spans="1:8" s="19" customFormat="1" ht="12.75" customHeight="1">
      <c r="A24" s="29">
        <v>33691129</v>
      </c>
      <c r="B24" s="30" t="s">
        <v>56</v>
      </c>
      <c r="C24" s="31">
        <v>500</v>
      </c>
      <c r="D24" s="32" t="s">
        <v>39</v>
      </c>
      <c r="E24" s="33" t="s">
        <v>55</v>
      </c>
      <c r="F24" s="34">
        <v>600</v>
      </c>
      <c r="G24" s="35">
        <v>720</v>
      </c>
      <c r="H24" s="35">
        <f t="shared" si="0"/>
        <v>432</v>
      </c>
    </row>
    <row r="25" spans="1:8" s="19" customFormat="1" ht="12.75" customHeight="1">
      <c r="A25" s="29">
        <v>33621250</v>
      </c>
      <c r="B25" s="30" t="s">
        <v>57</v>
      </c>
      <c r="C25" s="31" t="s">
        <v>58</v>
      </c>
      <c r="D25" s="32" t="s">
        <v>39</v>
      </c>
      <c r="E25" s="33" t="s">
        <v>55</v>
      </c>
      <c r="F25" s="34">
        <v>200</v>
      </c>
      <c r="G25" s="35">
        <v>3900</v>
      </c>
      <c r="H25" s="35">
        <f t="shared" si="0"/>
        <v>780</v>
      </c>
    </row>
    <row r="26" spans="1:8" s="19" customFormat="1" ht="12.75" customHeight="1">
      <c r="A26" s="29">
        <v>33621250</v>
      </c>
      <c r="B26" s="30" t="s">
        <v>59</v>
      </c>
      <c r="C26" s="31">
        <v>500</v>
      </c>
      <c r="D26" s="32" t="s">
        <v>39</v>
      </c>
      <c r="E26" s="33" t="s">
        <v>55</v>
      </c>
      <c r="F26" s="34">
        <v>5</v>
      </c>
      <c r="G26" s="35">
        <v>4000</v>
      </c>
      <c r="H26" s="35">
        <f t="shared" si="0"/>
        <v>20</v>
      </c>
    </row>
    <row r="27" spans="1:8" s="19" customFormat="1" ht="12.75" customHeight="1">
      <c r="A27" s="29">
        <v>33621250</v>
      </c>
      <c r="B27" s="30" t="s">
        <v>60</v>
      </c>
      <c r="C27" s="31">
        <v>500</v>
      </c>
      <c r="D27" s="32" t="s">
        <v>39</v>
      </c>
      <c r="E27" s="33" t="s">
        <v>55</v>
      </c>
      <c r="F27" s="34">
        <v>5</v>
      </c>
      <c r="G27" s="35">
        <v>4000</v>
      </c>
      <c r="H27" s="35">
        <f t="shared" si="0"/>
        <v>20</v>
      </c>
    </row>
    <row r="28" spans="1:8" s="19" customFormat="1" ht="12.75" customHeight="1">
      <c r="A28" s="29">
        <v>33661116</v>
      </c>
      <c r="B28" s="30" t="s">
        <v>61</v>
      </c>
      <c r="C28" s="31" t="s">
        <v>62</v>
      </c>
      <c r="D28" s="32" t="s">
        <v>39</v>
      </c>
      <c r="E28" s="33" t="s">
        <v>40</v>
      </c>
      <c r="F28" s="34">
        <v>600</v>
      </c>
      <c r="G28" s="35">
        <v>55</v>
      </c>
      <c r="H28" s="35">
        <f t="shared" si="0"/>
        <v>33</v>
      </c>
    </row>
    <row r="29" spans="1:8" s="19" customFormat="1" ht="12.75" customHeight="1">
      <c r="A29" s="29">
        <v>33691145</v>
      </c>
      <c r="B29" s="30" t="s">
        <v>63</v>
      </c>
      <c r="C29" s="31" t="s">
        <v>64</v>
      </c>
      <c r="D29" s="32" t="s">
        <v>39</v>
      </c>
      <c r="E29" s="33" t="s">
        <v>40</v>
      </c>
      <c r="F29" s="34">
        <v>1300</v>
      </c>
      <c r="G29" s="35">
        <v>30</v>
      </c>
      <c r="H29" s="35">
        <f t="shared" si="0"/>
        <v>39</v>
      </c>
    </row>
    <row r="30" spans="1:8" s="19" customFormat="1" ht="12.75" customHeight="1">
      <c r="A30" s="29">
        <v>33691134</v>
      </c>
      <c r="B30" s="30" t="s">
        <v>65</v>
      </c>
      <c r="C30" s="31" t="s">
        <v>66</v>
      </c>
      <c r="D30" s="32" t="s">
        <v>39</v>
      </c>
      <c r="E30" s="33" t="s">
        <v>55</v>
      </c>
      <c r="F30" s="34">
        <v>10</v>
      </c>
      <c r="G30" s="35">
        <v>400</v>
      </c>
      <c r="H30" s="35">
        <f t="shared" si="0"/>
        <v>4</v>
      </c>
    </row>
    <row r="31" spans="1:8" s="19" customFormat="1" ht="12.75" customHeight="1">
      <c r="A31" s="29">
        <v>33671135</v>
      </c>
      <c r="B31" s="30" t="s">
        <v>67</v>
      </c>
      <c r="C31" s="31" t="s">
        <v>68</v>
      </c>
      <c r="D31" s="32" t="s">
        <v>39</v>
      </c>
      <c r="E31" s="33" t="s">
        <v>40</v>
      </c>
      <c r="F31" s="34">
        <v>200</v>
      </c>
      <c r="G31" s="35">
        <v>50</v>
      </c>
      <c r="H31" s="35">
        <f t="shared" si="0"/>
        <v>10</v>
      </c>
    </row>
    <row r="32" spans="1:8" s="19" customFormat="1" ht="12.75" customHeight="1">
      <c r="A32" s="29">
        <v>33691138</v>
      </c>
      <c r="B32" s="30" t="s">
        <v>69</v>
      </c>
      <c r="C32" s="31" t="s">
        <v>70</v>
      </c>
      <c r="D32" s="32" t="s">
        <v>39</v>
      </c>
      <c r="E32" s="33" t="s">
        <v>55</v>
      </c>
      <c r="F32" s="34">
        <v>400</v>
      </c>
      <c r="G32" s="35">
        <v>470</v>
      </c>
      <c r="H32" s="35">
        <f t="shared" si="0"/>
        <v>188</v>
      </c>
    </row>
    <row r="33" spans="1:8" s="19" customFormat="1" ht="12.75" customHeight="1">
      <c r="A33" s="29">
        <v>33611170</v>
      </c>
      <c r="B33" s="30" t="s">
        <v>71</v>
      </c>
      <c r="C33" s="31" t="s">
        <v>72</v>
      </c>
      <c r="D33" s="32" t="s">
        <v>39</v>
      </c>
      <c r="E33" s="33" t="s">
        <v>40</v>
      </c>
      <c r="F33" s="34">
        <v>350</v>
      </c>
      <c r="G33" s="35">
        <v>38</v>
      </c>
      <c r="H33" s="35">
        <f t="shared" si="0"/>
        <v>13.3</v>
      </c>
    </row>
    <row r="34" spans="1:8" s="42" customFormat="1" ht="12.75" customHeight="1">
      <c r="A34" s="36">
        <v>33651110</v>
      </c>
      <c r="B34" s="37" t="s">
        <v>73</v>
      </c>
      <c r="C34" s="38">
        <v>1</v>
      </c>
      <c r="D34" s="32" t="s">
        <v>39</v>
      </c>
      <c r="E34" s="39" t="s">
        <v>40</v>
      </c>
      <c r="F34" s="40">
        <v>100</v>
      </c>
      <c r="G34" s="35">
        <v>230</v>
      </c>
      <c r="H34" s="41">
        <f t="shared" si="0"/>
        <v>23</v>
      </c>
    </row>
    <row r="35" spans="1:8" s="19" customFormat="1" ht="12.75" customHeight="1">
      <c r="A35" s="29">
        <v>33691185</v>
      </c>
      <c r="B35" s="30" t="s">
        <v>74</v>
      </c>
      <c r="C35" s="31" t="s">
        <v>75</v>
      </c>
      <c r="D35" s="32" t="s">
        <v>39</v>
      </c>
      <c r="E35" s="33" t="s">
        <v>40</v>
      </c>
      <c r="F35" s="34">
        <v>400</v>
      </c>
      <c r="G35" s="35">
        <v>335</v>
      </c>
      <c r="H35" s="35">
        <f t="shared" si="0"/>
        <v>134</v>
      </c>
    </row>
    <row r="36" spans="1:8" s="19" customFormat="1" ht="12.75" customHeight="1">
      <c r="A36" s="29">
        <v>33621540</v>
      </c>
      <c r="B36" s="30" t="s">
        <v>76</v>
      </c>
      <c r="C36" s="31" t="s">
        <v>62</v>
      </c>
      <c r="D36" s="32" t="s">
        <v>39</v>
      </c>
      <c r="E36" s="33" t="s">
        <v>40</v>
      </c>
      <c r="F36" s="34">
        <v>1800</v>
      </c>
      <c r="G36" s="35">
        <v>28</v>
      </c>
      <c r="H36" s="35">
        <f t="shared" si="0"/>
        <v>50.4</v>
      </c>
    </row>
    <row r="37" spans="1:8" s="19" customFormat="1" ht="12.75" customHeight="1">
      <c r="A37" s="29">
        <v>33621290</v>
      </c>
      <c r="B37" s="30" t="s">
        <v>77</v>
      </c>
      <c r="C37" s="31" t="s">
        <v>78</v>
      </c>
      <c r="D37" s="32" t="s">
        <v>39</v>
      </c>
      <c r="E37" s="33" t="s">
        <v>40</v>
      </c>
      <c r="F37" s="34">
        <v>20</v>
      </c>
      <c r="G37" s="35">
        <v>99</v>
      </c>
      <c r="H37" s="35">
        <f t="shared" si="0"/>
        <v>1.98</v>
      </c>
    </row>
    <row r="38" spans="1:8" s="19" customFormat="1" ht="12.75" customHeight="1">
      <c r="A38" s="29">
        <v>33651112</v>
      </c>
      <c r="B38" s="30" t="s">
        <v>79</v>
      </c>
      <c r="C38" s="31">
        <v>1.2</v>
      </c>
      <c r="D38" s="32" t="s">
        <v>39</v>
      </c>
      <c r="E38" s="33" t="s">
        <v>40</v>
      </c>
      <c r="F38" s="34">
        <v>1500</v>
      </c>
      <c r="G38" s="35">
        <v>1180</v>
      </c>
      <c r="H38" s="35">
        <f t="shared" si="0"/>
        <v>1770</v>
      </c>
    </row>
    <row r="39" spans="1:8" s="19" customFormat="1" ht="12.75" customHeight="1">
      <c r="A39" s="29">
        <v>33651118</v>
      </c>
      <c r="B39" s="30" t="s">
        <v>80</v>
      </c>
      <c r="C39" s="31">
        <v>1</v>
      </c>
      <c r="D39" s="32" t="s">
        <v>39</v>
      </c>
      <c r="E39" s="33" t="s">
        <v>40</v>
      </c>
      <c r="F39" s="34">
        <v>1000</v>
      </c>
      <c r="G39" s="35">
        <v>105</v>
      </c>
      <c r="H39" s="35">
        <f t="shared" si="0"/>
        <v>105</v>
      </c>
    </row>
    <row r="40" spans="1:8" s="19" customFormat="1" ht="12.75" customHeight="1">
      <c r="A40" s="29">
        <v>33611160</v>
      </c>
      <c r="B40" s="30" t="s">
        <v>81</v>
      </c>
      <c r="C40" s="31" t="s">
        <v>82</v>
      </c>
      <c r="D40" s="32" t="s">
        <v>39</v>
      </c>
      <c r="E40" s="33" t="s">
        <v>40</v>
      </c>
      <c r="F40" s="34">
        <v>1500</v>
      </c>
      <c r="G40" s="35">
        <v>42</v>
      </c>
      <c r="H40" s="35">
        <f t="shared" si="0"/>
        <v>63</v>
      </c>
    </row>
    <row r="41" spans="1:8" s="19" customFormat="1" ht="12.75" customHeight="1">
      <c r="A41" s="29">
        <v>33631300</v>
      </c>
      <c r="B41" s="30" t="s">
        <v>83</v>
      </c>
      <c r="C41" s="31" t="s">
        <v>84</v>
      </c>
      <c r="D41" s="32" t="s">
        <v>39</v>
      </c>
      <c r="E41" s="33" t="s">
        <v>40</v>
      </c>
      <c r="F41" s="34">
        <v>1500</v>
      </c>
      <c r="G41" s="35">
        <v>69</v>
      </c>
      <c r="H41" s="35">
        <f t="shared" si="0"/>
        <v>103.5</v>
      </c>
    </row>
    <row r="42" spans="1:8" s="19" customFormat="1" ht="12.75" customHeight="1">
      <c r="A42" s="29">
        <v>33691223</v>
      </c>
      <c r="B42" s="30" t="s">
        <v>85</v>
      </c>
      <c r="C42" s="31">
        <v>0.3</v>
      </c>
      <c r="D42" s="32" t="s">
        <v>39</v>
      </c>
      <c r="E42" s="33" t="s">
        <v>86</v>
      </c>
      <c r="F42" s="34">
        <v>1000</v>
      </c>
      <c r="G42" s="35">
        <v>999</v>
      </c>
      <c r="H42" s="35">
        <f t="shared" si="0"/>
        <v>999</v>
      </c>
    </row>
    <row r="43" spans="1:8" s="19" customFormat="1" ht="12.75" customHeight="1">
      <c r="A43" s="29">
        <v>33661153</v>
      </c>
      <c r="B43" s="30" t="s">
        <v>87</v>
      </c>
      <c r="C43" s="31" t="s">
        <v>88</v>
      </c>
      <c r="D43" s="32" t="s">
        <v>39</v>
      </c>
      <c r="E43" s="33" t="s">
        <v>40</v>
      </c>
      <c r="F43" s="34">
        <v>1800</v>
      </c>
      <c r="G43" s="35">
        <v>37</v>
      </c>
      <c r="H43" s="35">
        <f t="shared" si="0"/>
        <v>66.599999999999994</v>
      </c>
    </row>
    <row r="44" spans="1:8" s="19" customFormat="1" ht="12.75" customHeight="1">
      <c r="A44" s="29">
        <v>33651126</v>
      </c>
      <c r="B44" s="30" t="s">
        <v>89</v>
      </c>
      <c r="C44" s="31" t="s">
        <v>90</v>
      </c>
      <c r="D44" s="32" t="s">
        <v>39</v>
      </c>
      <c r="E44" s="33" t="s">
        <v>40</v>
      </c>
      <c r="F44" s="34">
        <v>500</v>
      </c>
      <c r="G44" s="35">
        <v>67</v>
      </c>
      <c r="H44" s="35">
        <f t="shared" si="0"/>
        <v>33.5</v>
      </c>
    </row>
    <row r="45" spans="1:8" s="19" customFormat="1" ht="12.75" customHeight="1">
      <c r="A45" s="29">
        <v>33671114</v>
      </c>
      <c r="B45" s="30" t="s">
        <v>91</v>
      </c>
      <c r="C45" s="31" t="s">
        <v>92</v>
      </c>
      <c r="D45" s="32" t="s">
        <v>39</v>
      </c>
      <c r="E45" s="33" t="s">
        <v>40</v>
      </c>
      <c r="F45" s="34">
        <v>600</v>
      </c>
      <c r="G45" s="35">
        <v>36</v>
      </c>
      <c r="H45" s="35">
        <f t="shared" si="0"/>
        <v>21.6</v>
      </c>
    </row>
    <row r="46" spans="1:8" s="19" customFormat="1" ht="12.75" customHeight="1">
      <c r="A46" s="29">
        <v>33691202</v>
      </c>
      <c r="B46" s="30" t="s">
        <v>93</v>
      </c>
      <c r="C46" s="31" t="s">
        <v>94</v>
      </c>
      <c r="D46" s="32" t="s">
        <v>39</v>
      </c>
      <c r="E46" s="33" t="s">
        <v>40</v>
      </c>
      <c r="F46" s="34">
        <v>300</v>
      </c>
      <c r="G46" s="35">
        <v>190</v>
      </c>
      <c r="H46" s="35">
        <f t="shared" si="0"/>
        <v>57</v>
      </c>
    </row>
    <row r="47" spans="1:8" s="19" customFormat="1" ht="12.75" customHeight="1">
      <c r="A47" s="29">
        <v>33631284</v>
      </c>
      <c r="B47" s="30" t="s">
        <v>95</v>
      </c>
      <c r="C47" s="31" t="s">
        <v>96</v>
      </c>
      <c r="D47" s="32" t="s">
        <v>39</v>
      </c>
      <c r="E47" s="33" t="s">
        <v>40</v>
      </c>
      <c r="F47" s="34">
        <v>20</v>
      </c>
      <c r="G47" s="35">
        <v>110</v>
      </c>
      <c r="H47" s="35">
        <f t="shared" si="0"/>
        <v>2.2000000000000002</v>
      </c>
    </row>
    <row r="48" spans="1:8" s="19" customFormat="1" ht="12.75" customHeight="1">
      <c r="A48" s="29">
        <v>33661159</v>
      </c>
      <c r="B48" s="30" t="s">
        <v>97</v>
      </c>
      <c r="C48" s="31" t="s">
        <v>38</v>
      </c>
      <c r="D48" s="32" t="s">
        <v>39</v>
      </c>
      <c r="E48" s="33" t="s">
        <v>40</v>
      </c>
      <c r="F48" s="34">
        <v>100</v>
      </c>
      <c r="G48" s="35">
        <v>84</v>
      </c>
      <c r="H48" s="35">
        <f t="shared" si="0"/>
        <v>8.4</v>
      </c>
    </row>
    <row r="49" spans="1:8" s="19" customFormat="1" ht="12.75" customHeight="1">
      <c r="A49" s="29">
        <v>33621160</v>
      </c>
      <c r="B49" s="30" t="s">
        <v>98</v>
      </c>
      <c r="C49" s="31" t="s">
        <v>99</v>
      </c>
      <c r="D49" s="32" t="s">
        <v>39</v>
      </c>
      <c r="E49" s="33" t="s">
        <v>55</v>
      </c>
      <c r="F49" s="34">
        <v>6</v>
      </c>
      <c r="G49" s="35">
        <v>1000</v>
      </c>
      <c r="H49" s="35">
        <f t="shared" si="0"/>
        <v>6</v>
      </c>
    </row>
    <row r="50" spans="1:8" s="19" customFormat="1" ht="12.75" customHeight="1">
      <c r="A50" s="29">
        <v>33691133</v>
      </c>
      <c r="B50" s="30" t="s">
        <v>100</v>
      </c>
      <c r="C50" s="31">
        <v>2</v>
      </c>
      <c r="D50" s="32" t="s">
        <v>39</v>
      </c>
      <c r="E50" s="33" t="s">
        <v>40</v>
      </c>
      <c r="F50" s="34">
        <v>1500</v>
      </c>
      <c r="G50" s="35">
        <v>23</v>
      </c>
      <c r="H50" s="35">
        <f t="shared" si="0"/>
        <v>34.5</v>
      </c>
    </row>
    <row r="51" spans="1:8" s="19" customFormat="1" ht="12.75" customHeight="1">
      <c r="A51" s="29">
        <v>33691112</v>
      </c>
      <c r="B51" s="30" t="s">
        <v>101</v>
      </c>
      <c r="C51" s="31" t="s">
        <v>102</v>
      </c>
      <c r="D51" s="32" t="s">
        <v>39</v>
      </c>
      <c r="E51" s="33" t="s">
        <v>55</v>
      </c>
      <c r="F51" s="34">
        <v>1200</v>
      </c>
      <c r="G51" s="35">
        <v>228</v>
      </c>
      <c r="H51" s="35">
        <f t="shared" si="0"/>
        <v>273.60000000000002</v>
      </c>
    </row>
    <row r="52" spans="1:8" s="19" customFormat="1" ht="12.75" customHeight="1">
      <c r="A52" s="29">
        <v>33621360</v>
      </c>
      <c r="B52" s="30" t="s">
        <v>103</v>
      </c>
      <c r="C52" s="31">
        <v>5</v>
      </c>
      <c r="D52" s="32" t="s">
        <v>39</v>
      </c>
      <c r="E52" s="33" t="s">
        <v>40</v>
      </c>
      <c r="F52" s="34">
        <v>20</v>
      </c>
      <c r="G52" s="35">
        <v>700</v>
      </c>
      <c r="H52" s="35">
        <f t="shared" si="0"/>
        <v>14</v>
      </c>
    </row>
    <row r="53" spans="1:8" s="19" customFormat="1" ht="12.75" customHeight="1">
      <c r="A53" s="29">
        <v>33621150</v>
      </c>
      <c r="B53" s="30" t="s">
        <v>104</v>
      </c>
      <c r="C53" s="31" t="s">
        <v>105</v>
      </c>
      <c r="D53" s="32" t="s">
        <v>39</v>
      </c>
      <c r="E53" s="33" t="s">
        <v>40</v>
      </c>
      <c r="F53" s="34">
        <v>1300</v>
      </c>
      <c r="G53" s="35">
        <v>1299</v>
      </c>
      <c r="H53" s="35">
        <f t="shared" si="0"/>
        <v>1688.7</v>
      </c>
    </row>
    <row r="54" spans="1:8" s="19" customFormat="1" ht="12.75" customHeight="1">
      <c r="A54" s="29">
        <v>33691176</v>
      </c>
      <c r="B54" s="30" t="s">
        <v>106</v>
      </c>
      <c r="C54" s="31">
        <v>5</v>
      </c>
      <c r="D54" s="32" t="s">
        <v>39</v>
      </c>
      <c r="E54" s="33" t="s">
        <v>40</v>
      </c>
      <c r="F54" s="34">
        <v>10</v>
      </c>
      <c r="G54" s="35">
        <v>451</v>
      </c>
      <c r="H54" s="35">
        <f t="shared" si="0"/>
        <v>4.51</v>
      </c>
    </row>
    <row r="55" spans="1:8" s="19" customFormat="1" ht="12.75" customHeight="1">
      <c r="A55" s="29">
        <v>33661135</v>
      </c>
      <c r="B55" s="30" t="s">
        <v>107</v>
      </c>
      <c r="C55" s="31" t="s">
        <v>108</v>
      </c>
      <c r="D55" s="32" t="s">
        <v>39</v>
      </c>
      <c r="E55" s="33" t="s">
        <v>40</v>
      </c>
      <c r="F55" s="34">
        <v>50</v>
      </c>
      <c r="G55" s="35">
        <v>515</v>
      </c>
      <c r="H55" s="35">
        <f t="shared" si="0"/>
        <v>25.75</v>
      </c>
    </row>
    <row r="56" spans="1:8" s="19" customFormat="1" ht="12.75" customHeight="1">
      <c r="A56" s="29">
        <v>33621400</v>
      </c>
      <c r="B56" s="30" t="s">
        <v>109</v>
      </c>
      <c r="C56" s="31">
        <v>5</v>
      </c>
      <c r="D56" s="32" t="s">
        <v>39</v>
      </c>
      <c r="E56" s="33" t="s">
        <v>40</v>
      </c>
      <c r="F56" s="34">
        <v>10</v>
      </c>
      <c r="G56" s="35">
        <v>735</v>
      </c>
      <c r="H56" s="35">
        <f t="shared" si="0"/>
        <v>7.35</v>
      </c>
    </row>
    <row r="57" spans="1:8" s="19" customFormat="1" ht="12.75" customHeight="1">
      <c r="A57" s="29">
        <v>33631284</v>
      </c>
      <c r="B57" s="30" t="s">
        <v>110</v>
      </c>
      <c r="C57" s="31">
        <v>2</v>
      </c>
      <c r="D57" s="32" t="s">
        <v>39</v>
      </c>
      <c r="E57" s="33" t="s">
        <v>40</v>
      </c>
      <c r="F57" s="34">
        <v>10</v>
      </c>
      <c r="G57" s="35">
        <v>580</v>
      </c>
      <c r="H57" s="35">
        <f t="shared" si="0"/>
        <v>5.8</v>
      </c>
    </row>
    <row r="58" spans="1:8" s="19" customFormat="1" ht="12.75" customHeight="1">
      <c r="A58" s="29">
        <v>33661110</v>
      </c>
      <c r="B58" s="30" t="s">
        <v>111</v>
      </c>
      <c r="C58" s="31" t="s">
        <v>112</v>
      </c>
      <c r="D58" s="32" t="s">
        <v>39</v>
      </c>
      <c r="E58" s="33" t="s">
        <v>113</v>
      </c>
      <c r="F58" s="34">
        <v>30</v>
      </c>
      <c r="G58" s="35">
        <v>7800</v>
      </c>
      <c r="H58" s="35">
        <f t="shared" si="0"/>
        <v>234</v>
      </c>
    </row>
    <row r="59" spans="1:8" s="19" customFormat="1" ht="12.75" customHeight="1">
      <c r="A59" s="29">
        <v>33631370</v>
      </c>
      <c r="B59" s="30" t="s">
        <v>114</v>
      </c>
      <c r="C59" s="31" t="s">
        <v>115</v>
      </c>
      <c r="D59" s="32" t="s">
        <v>39</v>
      </c>
      <c r="E59" s="33" t="s">
        <v>40</v>
      </c>
      <c r="F59" s="34">
        <v>300</v>
      </c>
      <c r="G59" s="35">
        <v>289</v>
      </c>
      <c r="H59" s="35">
        <f t="shared" si="0"/>
        <v>86.7</v>
      </c>
    </row>
    <row r="60" spans="1:8" s="19" customFormat="1" ht="12.75" customHeight="1">
      <c r="A60" s="29">
        <v>33661113</v>
      </c>
      <c r="B60" s="30" t="s">
        <v>116</v>
      </c>
      <c r="C60" s="31">
        <v>0.5</v>
      </c>
      <c r="D60" s="32" t="s">
        <v>39</v>
      </c>
      <c r="E60" s="33" t="s">
        <v>40</v>
      </c>
      <c r="F60" s="34">
        <v>150</v>
      </c>
      <c r="G60" s="35">
        <v>2464</v>
      </c>
      <c r="H60" s="35">
        <f t="shared" si="0"/>
        <v>369.6</v>
      </c>
    </row>
    <row r="61" spans="1:8" s="19" customFormat="1" ht="12.75" customHeight="1">
      <c r="A61" s="29">
        <v>33661111</v>
      </c>
      <c r="B61" s="30" t="s">
        <v>117</v>
      </c>
      <c r="C61" s="31" t="s">
        <v>118</v>
      </c>
      <c r="D61" s="32" t="s">
        <v>39</v>
      </c>
      <c r="E61" s="33" t="s">
        <v>40</v>
      </c>
      <c r="F61" s="34">
        <v>40</v>
      </c>
      <c r="G61" s="35">
        <v>1717</v>
      </c>
      <c r="H61" s="35">
        <f t="shared" si="0"/>
        <v>68.680000000000007</v>
      </c>
    </row>
    <row r="62" spans="1:8" s="19" customFormat="1" ht="12.75" customHeight="1">
      <c r="A62" s="29">
        <v>33611130</v>
      </c>
      <c r="B62" s="30" t="s">
        <v>119</v>
      </c>
      <c r="C62" s="31" t="s">
        <v>120</v>
      </c>
      <c r="D62" s="32" t="s">
        <v>39</v>
      </c>
      <c r="E62" s="33" t="s">
        <v>40</v>
      </c>
      <c r="F62" s="34">
        <v>200</v>
      </c>
      <c r="G62" s="35">
        <v>76</v>
      </c>
      <c r="H62" s="35">
        <f t="shared" si="0"/>
        <v>15.2</v>
      </c>
    </row>
    <row r="63" spans="1:8" s="19" customFormat="1" ht="12.75" customHeight="1">
      <c r="A63" s="29">
        <v>33661136</v>
      </c>
      <c r="B63" s="30" t="s">
        <v>121</v>
      </c>
      <c r="C63" s="31" t="s">
        <v>122</v>
      </c>
      <c r="D63" s="32" t="s">
        <v>39</v>
      </c>
      <c r="E63" s="33" t="s">
        <v>40</v>
      </c>
      <c r="F63" s="34">
        <v>400</v>
      </c>
      <c r="G63" s="35">
        <v>107</v>
      </c>
      <c r="H63" s="35">
        <f t="shared" si="0"/>
        <v>42.8</v>
      </c>
    </row>
    <row r="64" spans="1:8" s="19" customFormat="1" ht="12.75" customHeight="1">
      <c r="A64" s="29">
        <v>33661164</v>
      </c>
      <c r="B64" s="30" t="s">
        <v>123</v>
      </c>
      <c r="C64" s="31" t="s">
        <v>124</v>
      </c>
      <c r="D64" s="32" t="s">
        <v>39</v>
      </c>
      <c r="E64" s="33" t="s">
        <v>40</v>
      </c>
      <c r="F64" s="34">
        <v>200</v>
      </c>
      <c r="G64" s="35">
        <v>217</v>
      </c>
      <c r="H64" s="35">
        <f t="shared" si="0"/>
        <v>43.4</v>
      </c>
    </row>
    <row r="65" spans="1:8" s="19" customFormat="1" ht="12.75" customHeight="1">
      <c r="A65" s="29">
        <v>33671113</v>
      </c>
      <c r="B65" s="30" t="s">
        <v>125</v>
      </c>
      <c r="C65" s="31"/>
      <c r="D65" s="32" t="s">
        <v>39</v>
      </c>
      <c r="E65" s="33" t="s">
        <v>126</v>
      </c>
      <c r="F65" s="34">
        <v>1</v>
      </c>
      <c r="G65" s="35">
        <v>750</v>
      </c>
      <c r="H65" s="35">
        <f t="shared" si="0"/>
        <v>0.75</v>
      </c>
    </row>
    <row r="66" spans="1:8" s="19" customFormat="1" ht="12.75" customHeight="1">
      <c r="A66" s="29">
        <v>33631350</v>
      </c>
      <c r="B66" s="30" t="s">
        <v>127</v>
      </c>
      <c r="C66" s="31" t="s">
        <v>128</v>
      </c>
      <c r="D66" s="32" t="s">
        <v>39</v>
      </c>
      <c r="E66" s="33" t="s">
        <v>40</v>
      </c>
      <c r="F66" s="34">
        <v>25</v>
      </c>
      <c r="G66" s="35">
        <v>1038</v>
      </c>
      <c r="H66" s="35">
        <f t="shared" si="0"/>
        <v>25.95</v>
      </c>
    </row>
    <row r="67" spans="1:8" s="19" customFormat="1" ht="12.75" customHeight="1">
      <c r="A67" s="29">
        <v>33661115</v>
      </c>
      <c r="B67" s="30" t="s">
        <v>129</v>
      </c>
      <c r="C67" s="31" t="s">
        <v>130</v>
      </c>
      <c r="D67" s="32" t="s">
        <v>39</v>
      </c>
      <c r="E67" s="33" t="s">
        <v>40</v>
      </c>
      <c r="F67" s="34">
        <v>500</v>
      </c>
      <c r="G67" s="35">
        <v>229</v>
      </c>
      <c r="H67" s="35">
        <f t="shared" si="0"/>
        <v>114.5</v>
      </c>
    </row>
    <row r="68" spans="1:8" s="19" customFormat="1" ht="12.75" customHeight="1">
      <c r="A68" s="29">
        <v>33621390</v>
      </c>
      <c r="B68" s="30" t="s">
        <v>131</v>
      </c>
      <c r="C68" s="31">
        <v>3</v>
      </c>
      <c r="D68" s="32" t="s">
        <v>39</v>
      </c>
      <c r="E68" s="33" t="s">
        <v>40</v>
      </c>
      <c r="F68" s="34">
        <v>6</v>
      </c>
      <c r="G68" s="35">
        <v>380</v>
      </c>
      <c r="H68" s="35">
        <f t="shared" si="0"/>
        <v>2.2799999999999998</v>
      </c>
    </row>
    <row r="69" spans="1:8" s="19" customFormat="1" ht="12.75" customHeight="1">
      <c r="A69" s="29">
        <v>33621330</v>
      </c>
      <c r="B69" s="30" t="s">
        <v>132</v>
      </c>
      <c r="C69" s="31" t="s">
        <v>133</v>
      </c>
      <c r="D69" s="32" t="s">
        <v>39</v>
      </c>
      <c r="E69" s="33" t="s">
        <v>40</v>
      </c>
      <c r="F69" s="34">
        <v>50</v>
      </c>
      <c r="G69" s="35">
        <v>71</v>
      </c>
      <c r="H69" s="35">
        <f t="shared" si="0"/>
        <v>3.55</v>
      </c>
    </row>
    <row r="70" spans="1:8" s="19" customFormat="1" ht="12.75" customHeight="1">
      <c r="A70" s="29">
        <v>33661112</v>
      </c>
      <c r="B70" s="30" t="s">
        <v>134</v>
      </c>
      <c r="C70" s="31" t="s">
        <v>135</v>
      </c>
      <c r="D70" s="32" t="s">
        <v>39</v>
      </c>
      <c r="E70" s="33" t="s">
        <v>40</v>
      </c>
      <c r="F70" s="34">
        <v>400</v>
      </c>
      <c r="G70" s="35">
        <v>450</v>
      </c>
      <c r="H70" s="35">
        <f t="shared" si="0"/>
        <v>180</v>
      </c>
    </row>
    <row r="71" spans="1:8" s="19" customFormat="1" ht="12.75" customHeight="1">
      <c r="A71" s="29">
        <v>33621120</v>
      </c>
      <c r="B71" s="30" t="s">
        <v>136</v>
      </c>
      <c r="C71" s="31">
        <v>0.4</v>
      </c>
      <c r="D71" s="32" t="s">
        <v>39</v>
      </c>
      <c r="E71" s="33" t="s">
        <v>137</v>
      </c>
      <c r="F71" s="34">
        <v>300</v>
      </c>
      <c r="G71" s="35">
        <v>1277</v>
      </c>
      <c r="H71" s="35">
        <f t="shared" si="0"/>
        <v>383.1</v>
      </c>
    </row>
    <row r="72" spans="1:8" s="19" customFormat="1" ht="12.75" customHeight="1">
      <c r="A72" s="29">
        <v>33661114</v>
      </c>
      <c r="B72" s="30" t="s">
        <v>138</v>
      </c>
      <c r="C72" s="31" t="s">
        <v>139</v>
      </c>
      <c r="D72" s="32" t="s">
        <v>39</v>
      </c>
      <c r="E72" s="33" t="s">
        <v>113</v>
      </c>
      <c r="F72" s="34">
        <v>500</v>
      </c>
      <c r="G72" s="35">
        <v>450</v>
      </c>
      <c r="H72" s="35">
        <f t="shared" si="0"/>
        <v>225</v>
      </c>
    </row>
    <row r="73" spans="1:8" s="19" customFormat="1" ht="12.75" customHeight="1">
      <c r="A73" s="29">
        <v>33661120</v>
      </c>
      <c r="B73" s="30" t="s">
        <v>140</v>
      </c>
      <c r="C73" s="31" t="s">
        <v>141</v>
      </c>
      <c r="D73" s="32" t="s">
        <v>39</v>
      </c>
      <c r="E73" s="33" t="s">
        <v>40</v>
      </c>
      <c r="F73" s="34">
        <v>400</v>
      </c>
      <c r="G73" s="35">
        <v>450</v>
      </c>
      <c r="H73" s="35">
        <f t="shared" si="0"/>
        <v>180</v>
      </c>
    </row>
    <row r="74" spans="1:8" s="19" customFormat="1" ht="12.75" customHeight="1">
      <c r="A74" s="29">
        <v>33691176</v>
      </c>
      <c r="B74" s="30" t="s">
        <v>142</v>
      </c>
      <c r="C74" s="31" t="s">
        <v>143</v>
      </c>
      <c r="D74" s="32" t="s">
        <v>39</v>
      </c>
      <c r="E74" s="33" t="s">
        <v>40</v>
      </c>
      <c r="F74" s="34">
        <v>250</v>
      </c>
      <c r="G74" s="35">
        <v>780</v>
      </c>
      <c r="H74" s="35">
        <f t="shared" si="0"/>
        <v>195</v>
      </c>
    </row>
    <row r="75" spans="1:8" s="19" customFormat="1" ht="12.75" customHeight="1">
      <c r="A75" s="29">
        <v>33651114</v>
      </c>
      <c r="B75" s="30" t="s">
        <v>144</v>
      </c>
      <c r="C75" s="31">
        <v>1</v>
      </c>
      <c r="D75" s="32" t="s">
        <v>39</v>
      </c>
      <c r="E75" s="33" t="s">
        <v>113</v>
      </c>
      <c r="F75" s="34">
        <v>300</v>
      </c>
      <c r="G75" s="35">
        <v>130</v>
      </c>
      <c r="H75" s="35">
        <f t="shared" si="0"/>
        <v>39</v>
      </c>
    </row>
    <row r="76" spans="1:8" s="19" customFormat="1" ht="12.75" customHeight="1">
      <c r="A76" s="43">
        <v>33651123</v>
      </c>
      <c r="B76" s="44" t="s">
        <v>145</v>
      </c>
      <c r="C76" s="45">
        <v>1</v>
      </c>
      <c r="D76" s="32" t="s">
        <v>39</v>
      </c>
      <c r="E76" s="33" t="s">
        <v>113</v>
      </c>
      <c r="F76" s="46">
        <v>100</v>
      </c>
      <c r="G76" s="35">
        <v>2600</v>
      </c>
      <c r="H76" s="35">
        <f t="shared" si="0"/>
        <v>260</v>
      </c>
    </row>
    <row r="77" spans="1:8" s="19" customFormat="1" ht="12.75" customHeight="1">
      <c r="A77" s="29">
        <v>33691176</v>
      </c>
      <c r="B77" s="30" t="s">
        <v>146</v>
      </c>
      <c r="C77" s="31" t="s">
        <v>147</v>
      </c>
      <c r="D77" s="32" t="s">
        <v>39</v>
      </c>
      <c r="E77" s="33" t="s">
        <v>113</v>
      </c>
      <c r="F77" s="34">
        <v>400</v>
      </c>
      <c r="G77" s="35">
        <v>450</v>
      </c>
      <c r="H77" s="35">
        <f t="shared" si="0"/>
        <v>180</v>
      </c>
    </row>
    <row r="78" spans="1:8" s="19" customFormat="1" ht="12.75" customHeight="1">
      <c r="A78" s="29">
        <v>33691135</v>
      </c>
      <c r="B78" s="30" t="s">
        <v>148</v>
      </c>
      <c r="C78" s="31" t="s">
        <v>149</v>
      </c>
      <c r="D78" s="32" t="s">
        <v>39</v>
      </c>
      <c r="E78" s="33" t="s">
        <v>113</v>
      </c>
      <c r="F78" s="34">
        <v>5</v>
      </c>
      <c r="G78" s="35">
        <v>960</v>
      </c>
      <c r="H78" s="35">
        <f t="shared" si="0"/>
        <v>4.8</v>
      </c>
    </row>
    <row r="79" spans="1:8" s="19" customFormat="1" ht="12.75" customHeight="1">
      <c r="A79" s="29">
        <v>33621590</v>
      </c>
      <c r="B79" s="30" t="s">
        <v>150</v>
      </c>
      <c r="C79" s="31" t="s">
        <v>151</v>
      </c>
      <c r="D79" s="32" t="s">
        <v>39</v>
      </c>
      <c r="E79" s="33" t="s">
        <v>113</v>
      </c>
      <c r="F79" s="34">
        <v>50</v>
      </c>
      <c r="G79" s="35">
        <v>40</v>
      </c>
      <c r="H79" s="35">
        <f t="shared" si="0"/>
        <v>2</v>
      </c>
    </row>
    <row r="80" spans="1:8" s="19" customFormat="1" ht="12.75" customHeight="1">
      <c r="A80" s="29">
        <v>33621730</v>
      </c>
      <c r="B80" s="30" t="s">
        <v>152</v>
      </c>
      <c r="C80" s="31">
        <v>2</v>
      </c>
      <c r="D80" s="32" t="s">
        <v>39</v>
      </c>
      <c r="E80" s="47" t="s">
        <v>153</v>
      </c>
      <c r="F80" s="34">
        <v>10</v>
      </c>
      <c r="G80" s="35">
        <v>500</v>
      </c>
      <c r="H80" s="35">
        <f t="shared" ref="H80:H95" si="1">+G80*F80/1000</f>
        <v>5</v>
      </c>
    </row>
    <row r="81" spans="1:8" s="19" customFormat="1" ht="12.75" customHeight="1">
      <c r="A81" s="29">
        <v>33611420</v>
      </c>
      <c r="B81" s="30" t="s">
        <v>154</v>
      </c>
      <c r="C81" s="31" t="s">
        <v>155</v>
      </c>
      <c r="D81" s="32" t="s">
        <v>39</v>
      </c>
      <c r="E81" s="33" t="s">
        <v>113</v>
      </c>
      <c r="F81" s="34">
        <v>200</v>
      </c>
      <c r="G81" s="35">
        <v>137</v>
      </c>
      <c r="H81" s="35">
        <f t="shared" si="1"/>
        <v>27.4</v>
      </c>
    </row>
    <row r="82" spans="1:8" s="19" customFormat="1" ht="12.75" customHeight="1">
      <c r="A82" s="29">
        <v>33621340</v>
      </c>
      <c r="B82" s="30" t="s">
        <v>156</v>
      </c>
      <c r="C82" s="31" t="s">
        <v>157</v>
      </c>
      <c r="D82" s="32" t="s">
        <v>39</v>
      </c>
      <c r="E82" s="33" t="s">
        <v>158</v>
      </c>
      <c r="F82" s="34">
        <v>20</v>
      </c>
      <c r="G82" s="35">
        <v>40</v>
      </c>
      <c r="H82" s="35">
        <f t="shared" si="1"/>
        <v>0.8</v>
      </c>
    </row>
    <row r="83" spans="1:8" s="19" customFormat="1" ht="12.75" customHeight="1">
      <c r="A83" s="29">
        <v>33611340</v>
      </c>
      <c r="B83" s="30" t="s">
        <v>159</v>
      </c>
      <c r="C83" s="31"/>
      <c r="D83" s="32" t="s">
        <v>39</v>
      </c>
      <c r="E83" s="33" t="s">
        <v>160</v>
      </c>
      <c r="F83" s="34">
        <v>2</v>
      </c>
      <c r="G83" s="35">
        <v>1900</v>
      </c>
      <c r="H83" s="35">
        <f t="shared" si="1"/>
        <v>3.8</v>
      </c>
    </row>
    <row r="84" spans="1:8" s="19" customFormat="1" ht="12.75" customHeight="1">
      <c r="A84" s="29">
        <v>33691176</v>
      </c>
      <c r="B84" s="30" t="s">
        <v>161</v>
      </c>
      <c r="C84" s="31"/>
      <c r="D84" s="32" t="s">
        <v>39</v>
      </c>
      <c r="E84" s="33" t="s">
        <v>160</v>
      </c>
      <c r="F84" s="34">
        <v>50</v>
      </c>
      <c r="G84" s="35">
        <v>1200</v>
      </c>
      <c r="H84" s="35">
        <f t="shared" si="1"/>
        <v>60</v>
      </c>
    </row>
    <row r="85" spans="1:8" s="19" customFormat="1" ht="12.75" customHeight="1">
      <c r="A85" s="29">
        <v>33661116</v>
      </c>
      <c r="B85" s="30" t="s">
        <v>162</v>
      </c>
      <c r="C85" s="31"/>
      <c r="D85" s="32" t="s">
        <v>39</v>
      </c>
      <c r="E85" s="33" t="s">
        <v>163</v>
      </c>
      <c r="F85" s="34">
        <v>1</v>
      </c>
      <c r="G85" s="35">
        <v>2750</v>
      </c>
      <c r="H85" s="35">
        <f t="shared" si="1"/>
        <v>2.75</v>
      </c>
    </row>
    <row r="86" spans="1:8" s="19" customFormat="1" ht="12.75" customHeight="1">
      <c r="A86" s="29">
        <v>33691176</v>
      </c>
      <c r="B86" s="30" t="s">
        <v>164</v>
      </c>
      <c r="C86" s="31" t="s">
        <v>165</v>
      </c>
      <c r="D86" s="32" t="s">
        <v>39</v>
      </c>
      <c r="E86" s="33" t="s">
        <v>166</v>
      </c>
      <c r="F86" s="34">
        <v>80</v>
      </c>
      <c r="G86" s="35">
        <v>360</v>
      </c>
      <c r="H86" s="35">
        <f t="shared" si="1"/>
        <v>28.8</v>
      </c>
    </row>
    <row r="87" spans="1:8" s="19" customFormat="1" ht="12.75" customHeight="1">
      <c r="A87" s="29">
        <v>33691176</v>
      </c>
      <c r="B87" s="30" t="s">
        <v>167</v>
      </c>
      <c r="C87" s="31">
        <v>1</v>
      </c>
      <c r="D87" s="32" t="s">
        <v>39</v>
      </c>
      <c r="E87" s="33" t="s">
        <v>160</v>
      </c>
      <c r="F87" s="34">
        <v>2</v>
      </c>
      <c r="G87" s="35">
        <v>1500</v>
      </c>
      <c r="H87" s="35">
        <f t="shared" si="1"/>
        <v>3</v>
      </c>
    </row>
    <row r="88" spans="1:8" s="19" customFormat="1" ht="12.75" customHeight="1">
      <c r="A88" s="29">
        <v>33691176</v>
      </c>
      <c r="B88" s="30" t="s">
        <v>168</v>
      </c>
      <c r="C88" s="31">
        <v>1</v>
      </c>
      <c r="D88" s="32" t="s">
        <v>39</v>
      </c>
      <c r="E88" s="33" t="s">
        <v>160</v>
      </c>
      <c r="F88" s="34">
        <v>2</v>
      </c>
      <c r="G88" s="35">
        <v>5000</v>
      </c>
      <c r="H88" s="35">
        <f t="shared" si="1"/>
        <v>10</v>
      </c>
    </row>
    <row r="89" spans="1:8" s="19" customFormat="1" ht="12.75" customHeight="1">
      <c r="A89" s="29">
        <v>33651127</v>
      </c>
      <c r="B89" s="30" t="s">
        <v>169</v>
      </c>
      <c r="C89" s="31" t="s">
        <v>170</v>
      </c>
      <c r="D89" s="32" t="s">
        <v>39</v>
      </c>
      <c r="E89" s="33" t="s">
        <v>171</v>
      </c>
      <c r="F89" s="34">
        <v>5</v>
      </c>
      <c r="G89" s="35">
        <v>1360</v>
      </c>
      <c r="H89" s="35">
        <f t="shared" si="1"/>
        <v>6.8</v>
      </c>
    </row>
    <row r="90" spans="1:8" s="19" customFormat="1" ht="12.75" customHeight="1">
      <c r="A90" s="29">
        <v>33691176</v>
      </c>
      <c r="B90" s="30" t="s">
        <v>172</v>
      </c>
      <c r="C90" s="31" t="s">
        <v>173</v>
      </c>
      <c r="D90" s="32" t="s">
        <v>39</v>
      </c>
      <c r="E90" s="33" t="s">
        <v>174</v>
      </c>
      <c r="F90" s="34">
        <v>20</v>
      </c>
      <c r="G90" s="35">
        <v>50</v>
      </c>
      <c r="H90" s="35">
        <f t="shared" si="1"/>
        <v>1</v>
      </c>
    </row>
    <row r="91" spans="1:8" s="19" customFormat="1" ht="12.75" customHeight="1">
      <c r="A91" s="29">
        <v>33651114</v>
      </c>
      <c r="B91" s="30" t="s">
        <v>175</v>
      </c>
      <c r="C91" s="31">
        <v>1</v>
      </c>
      <c r="D91" s="32" t="s">
        <v>39</v>
      </c>
      <c r="E91" s="33" t="s">
        <v>174</v>
      </c>
      <c r="F91" s="34">
        <v>150</v>
      </c>
      <c r="G91" s="35">
        <v>94</v>
      </c>
      <c r="H91" s="35">
        <f t="shared" si="1"/>
        <v>14.1</v>
      </c>
    </row>
    <row r="92" spans="1:8" s="19" customFormat="1" ht="12.75" customHeight="1">
      <c r="A92" s="29">
        <v>33661127</v>
      </c>
      <c r="B92" s="30" t="s">
        <v>176</v>
      </c>
      <c r="C92" s="31" t="s">
        <v>177</v>
      </c>
      <c r="D92" s="32" t="s">
        <v>39</v>
      </c>
      <c r="E92" s="33" t="s">
        <v>174</v>
      </c>
      <c r="F92" s="34">
        <v>3500</v>
      </c>
      <c r="G92" s="35">
        <v>39</v>
      </c>
      <c r="H92" s="35">
        <f t="shared" si="1"/>
        <v>136.5</v>
      </c>
    </row>
    <row r="93" spans="1:8" s="19" customFormat="1" ht="12.75" customHeight="1">
      <c r="A93" s="29">
        <v>33691138</v>
      </c>
      <c r="B93" s="30" t="s">
        <v>178</v>
      </c>
      <c r="C93" s="31" t="s">
        <v>179</v>
      </c>
      <c r="D93" s="32" t="s">
        <v>39</v>
      </c>
      <c r="E93" s="33" t="s">
        <v>180</v>
      </c>
      <c r="F93" s="34">
        <v>200</v>
      </c>
      <c r="G93" s="35">
        <v>237</v>
      </c>
      <c r="H93" s="35">
        <f t="shared" si="1"/>
        <v>47.4</v>
      </c>
    </row>
    <row r="94" spans="1:8" s="19" customFormat="1" ht="12.75" customHeight="1">
      <c r="A94" s="29">
        <v>33691176</v>
      </c>
      <c r="B94" s="30" t="s">
        <v>181</v>
      </c>
      <c r="C94" s="31" t="s">
        <v>182</v>
      </c>
      <c r="D94" s="32" t="s">
        <v>39</v>
      </c>
      <c r="E94" s="33" t="s">
        <v>160</v>
      </c>
      <c r="F94" s="34">
        <v>100</v>
      </c>
      <c r="G94" s="35">
        <v>44</v>
      </c>
      <c r="H94" s="35">
        <f t="shared" si="1"/>
        <v>4.4000000000000004</v>
      </c>
    </row>
    <row r="95" spans="1:8" s="19" customFormat="1" ht="12.75" customHeight="1">
      <c r="A95" s="29">
        <v>33691500</v>
      </c>
      <c r="B95" s="30" t="s">
        <v>183</v>
      </c>
      <c r="C95" s="48" t="s">
        <v>184</v>
      </c>
      <c r="D95" s="32" t="s">
        <v>39</v>
      </c>
      <c r="E95" s="33" t="s">
        <v>160</v>
      </c>
      <c r="F95" s="34">
        <v>500</v>
      </c>
      <c r="G95" s="35">
        <v>750</v>
      </c>
      <c r="H95" s="35">
        <f t="shared" si="1"/>
        <v>375</v>
      </c>
    </row>
    <row r="96" spans="1:8" s="19" customFormat="1" ht="12.75" customHeight="1">
      <c r="A96" s="29">
        <v>33691138</v>
      </c>
      <c r="B96" s="30" t="s">
        <v>178</v>
      </c>
      <c r="C96" s="31" t="s">
        <v>185</v>
      </c>
      <c r="D96" s="32" t="s">
        <v>39</v>
      </c>
      <c r="E96" s="33" t="s">
        <v>40</v>
      </c>
      <c r="F96" s="34">
        <v>10</v>
      </c>
      <c r="G96" s="35">
        <v>40</v>
      </c>
      <c r="H96" s="35">
        <f>+G96*F96/1000</f>
        <v>0.4</v>
      </c>
    </row>
    <row r="97" spans="1:8" s="55" customFormat="1" ht="12.75" customHeight="1">
      <c r="A97" s="49">
        <v>33691176</v>
      </c>
      <c r="B97" s="50" t="s">
        <v>186</v>
      </c>
      <c r="C97" s="31" t="s">
        <v>187</v>
      </c>
      <c r="D97" s="51" t="s">
        <v>39</v>
      </c>
      <c r="E97" s="52" t="s">
        <v>40</v>
      </c>
      <c r="F97" s="53">
        <v>10</v>
      </c>
      <c r="G97" s="54">
        <v>50</v>
      </c>
      <c r="H97" s="54">
        <f>+G97*F97/1000</f>
        <v>0.5</v>
      </c>
    </row>
    <row r="98" spans="1:8" s="18" customFormat="1" ht="12.75" customHeight="1">
      <c r="A98" s="31">
        <v>33651111</v>
      </c>
      <c r="B98" s="30" t="s">
        <v>188</v>
      </c>
      <c r="C98" s="25" t="s">
        <v>46</v>
      </c>
      <c r="D98" s="32" t="s">
        <v>39</v>
      </c>
      <c r="E98" s="56" t="s">
        <v>189</v>
      </c>
      <c r="F98" s="34">
        <v>1000</v>
      </c>
      <c r="G98" s="35">
        <v>120</v>
      </c>
      <c r="H98" s="35">
        <f t="shared" ref="H98:H145" si="2">+G98*F98/1000</f>
        <v>120</v>
      </c>
    </row>
    <row r="99" spans="1:8" s="18" customFormat="1" ht="12.75" customHeight="1">
      <c r="A99" s="31">
        <v>33611170</v>
      </c>
      <c r="B99" s="30" t="s">
        <v>190</v>
      </c>
      <c r="C99" s="57" t="s">
        <v>191</v>
      </c>
      <c r="D99" s="32" t="s">
        <v>39</v>
      </c>
      <c r="E99" s="56" t="s">
        <v>47</v>
      </c>
      <c r="F99" s="34">
        <v>200</v>
      </c>
      <c r="G99" s="35">
        <v>7</v>
      </c>
      <c r="H99" s="35">
        <f t="shared" si="2"/>
        <v>1.4</v>
      </c>
    </row>
    <row r="100" spans="1:8" s="18" customFormat="1" ht="12.75" customHeight="1">
      <c r="A100" s="31">
        <v>33691185</v>
      </c>
      <c r="B100" s="30" t="s">
        <v>192</v>
      </c>
      <c r="C100" s="57" t="s">
        <v>193</v>
      </c>
      <c r="D100" s="32" t="s">
        <v>39</v>
      </c>
      <c r="E100" s="56" t="s">
        <v>194</v>
      </c>
      <c r="F100" s="34">
        <v>500</v>
      </c>
      <c r="G100" s="35">
        <v>240</v>
      </c>
      <c r="H100" s="35">
        <f t="shared" si="2"/>
        <v>120</v>
      </c>
    </row>
    <row r="101" spans="1:8" s="18" customFormat="1" ht="12.75" customHeight="1">
      <c r="A101" s="31">
        <v>33621540</v>
      </c>
      <c r="B101" s="30" t="s">
        <v>195</v>
      </c>
      <c r="C101" s="57"/>
      <c r="D101" s="32" t="s">
        <v>39</v>
      </c>
      <c r="E101" s="56" t="s">
        <v>196</v>
      </c>
      <c r="F101" s="34">
        <v>1400</v>
      </c>
      <c r="G101" s="35">
        <v>60</v>
      </c>
      <c r="H101" s="35">
        <f t="shared" si="2"/>
        <v>84</v>
      </c>
    </row>
    <row r="102" spans="1:8" s="18" customFormat="1" ht="12.75" customHeight="1">
      <c r="A102" s="31">
        <v>33691112</v>
      </c>
      <c r="B102" s="30" t="s">
        <v>197</v>
      </c>
      <c r="C102" s="57" t="s">
        <v>46</v>
      </c>
      <c r="D102" s="32" t="s">
        <v>39</v>
      </c>
      <c r="E102" s="56" t="s">
        <v>198</v>
      </c>
      <c r="F102" s="34">
        <v>10000</v>
      </c>
      <c r="G102" s="35">
        <v>120</v>
      </c>
      <c r="H102" s="35">
        <f t="shared" si="2"/>
        <v>1200</v>
      </c>
    </row>
    <row r="103" spans="1:8" s="18" customFormat="1" ht="12.75" customHeight="1">
      <c r="A103" s="31">
        <v>33621750</v>
      </c>
      <c r="B103" s="30" t="s">
        <v>199</v>
      </c>
      <c r="C103" s="57" t="s">
        <v>200</v>
      </c>
      <c r="D103" s="32" t="s">
        <v>39</v>
      </c>
      <c r="E103" s="56" t="s">
        <v>198</v>
      </c>
      <c r="F103" s="34">
        <v>1200</v>
      </c>
      <c r="G103" s="35">
        <v>180</v>
      </c>
      <c r="H103" s="35">
        <f t="shared" si="2"/>
        <v>216</v>
      </c>
    </row>
    <row r="104" spans="1:8" s="18" customFormat="1" ht="12.75" customHeight="1">
      <c r="A104" s="31">
        <v>33661125</v>
      </c>
      <c r="B104" s="30" t="s">
        <v>201</v>
      </c>
      <c r="C104" s="57"/>
      <c r="D104" s="32" t="s">
        <v>39</v>
      </c>
      <c r="E104" s="56" t="s">
        <v>189</v>
      </c>
      <c r="F104" s="34">
        <v>500</v>
      </c>
      <c r="G104" s="35">
        <v>10</v>
      </c>
      <c r="H104" s="35">
        <f t="shared" si="2"/>
        <v>5</v>
      </c>
    </row>
    <row r="105" spans="1:8" s="18" customFormat="1" ht="12.75" customHeight="1">
      <c r="A105" s="31">
        <v>33671136</v>
      </c>
      <c r="B105" s="30" t="s">
        <v>202</v>
      </c>
      <c r="C105" s="57"/>
      <c r="D105" s="32" t="s">
        <v>39</v>
      </c>
      <c r="E105" s="56" t="s">
        <v>203</v>
      </c>
      <c r="F105" s="34">
        <v>200</v>
      </c>
      <c r="G105" s="35">
        <v>30</v>
      </c>
      <c r="H105" s="35">
        <f t="shared" si="2"/>
        <v>6</v>
      </c>
    </row>
    <row r="106" spans="1:8" s="18" customFormat="1" ht="12.75" customHeight="1">
      <c r="A106" s="31">
        <v>33641310</v>
      </c>
      <c r="B106" s="30" t="s">
        <v>204</v>
      </c>
      <c r="C106" s="57"/>
      <c r="D106" s="32" t="s">
        <v>39</v>
      </c>
      <c r="E106" s="56" t="s">
        <v>189</v>
      </c>
      <c r="F106" s="34">
        <v>1600</v>
      </c>
      <c r="G106" s="35">
        <v>181</v>
      </c>
      <c r="H106" s="35">
        <f t="shared" si="2"/>
        <v>289.60000000000002</v>
      </c>
    </row>
    <row r="107" spans="1:8" s="18" customFormat="1" ht="12.75" customHeight="1">
      <c r="A107" s="31">
        <v>33651144</v>
      </c>
      <c r="B107" s="30" t="s">
        <v>205</v>
      </c>
      <c r="C107" s="57" t="s">
        <v>206</v>
      </c>
      <c r="D107" s="32" t="s">
        <v>39</v>
      </c>
      <c r="E107" s="56" t="s">
        <v>189</v>
      </c>
      <c r="F107" s="34">
        <v>800</v>
      </c>
      <c r="G107" s="35">
        <v>130</v>
      </c>
      <c r="H107" s="35">
        <f t="shared" si="2"/>
        <v>104</v>
      </c>
    </row>
    <row r="108" spans="1:8" s="18" customFormat="1" ht="12.75" customHeight="1">
      <c r="A108" s="31">
        <v>33661117</v>
      </c>
      <c r="B108" s="30" t="s">
        <v>207</v>
      </c>
      <c r="C108" s="57" t="s">
        <v>208</v>
      </c>
      <c r="D108" s="32" t="s">
        <v>39</v>
      </c>
      <c r="E108" s="56" t="s">
        <v>209</v>
      </c>
      <c r="F108" s="34">
        <v>1000</v>
      </c>
      <c r="G108" s="35">
        <v>3</v>
      </c>
      <c r="H108" s="35">
        <f t="shared" si="2"/>
        <v>3</v>
      </c>
    </row>
    <row r="109" spans="1:8" s="18" customFormat="1" ht="12.75" customHeight="1">
      <c r="A109" s="31">
        <v>33621490</v>
      </c>
      <c r="B109" s="30" t="s">
        <v>210</v>
      </c>
      <c r="C109" s="57" t="s">
        <v>211</v>
      </c>
      <c r="D109" s="32" t="s">
        <v>39</v>
      </c>
      <c r="E109" s="56" t="s">
        <v>189</v>
      </c>
      <c r="F109" s="34">
        <v>800</v>
      </c>
      <c r="G109" s="35">
        <v>37</v>
      </c>
      <c r="H109" s="35">
        <f t="shared" si="2"/>
        <v>29.6</v>
      </c>
    </row>
    <row r="110" spans="1:8" s="18" customFormat="1" ht="12.75" customHeight="1">
      <c r="A110" s="31">
        <v>33631310</v>
      </c>
      <c r="B110" s="30" t="s">
        <v>212</v>
      </c>
      <c r="C110" s="57" t="s">
        <v>213</v>
      </c>
      <c r="D110" s="32" t="s">
        <v>39</v>
      </c>
      <c r="E110" s="56" t="s">
        <v>189</v>
      </c>
      <c r="F110" s="34">
        <v>800</v>
      </c>
      <c r="G110" s="35">
        <v>87</v>
      </c>
      <c r="H110" s="35">
        <f t="shared" si="2"/>
        <v>69.599999999999994</v>
      </c>
    </row>
    <row r="111" spans="1:8" s="18" customFormat="1" ht="12.75" customHeight="1">
      <c r="A111" s="31">
        <v>33641200</v>
      </c>
      <c r="B111" s="30" t="s">
        <v>214</v>
      </c>
      <c r="C111" s="57"/>
      <c r="D111" s="32" t="s">
        <v>39</v>
      </c>
      <c r="E111" s="56" t="s">
        <v>215</v>
      </c>
      <c r="F111" s="34">
        <v>1500</v>
      </c>
      <c r="G111" s="35">
        <v>175</v>
      </c>
      <c r="H111" s="35">
        <f t="shared" si="2"/>
        <v>262.5</v>
      </c>
    </row>
    <row r="112" spans="1:8" s="18" customFormat="1" ht="12.75" customHeight="1">
      <c r="A112" s="31">
        <v>33621230</v>
      </c>
      <c r="B112" s="30" t="s">
        <v>216</v>
      </c>
      <c r="C112" s="57" t="s">
        <v>217</v>
      </c>
      <c r="D112" s="32" t="s">
        <v>39</v>
      </c>
      <c r="E112" s="56" t="s">
        <v>189</v>
      </c>
      <c r="F112" s="34">
        <v>100</v>
      </c>
      <c r="G112" s="35">
        <v>5</v>
      </c>
      <c r="H112" s="35">
        <f t="shared" si="2"/>
        <v>0.5</v>
      </c>
    </row>
    <row r="113" spans="1:8" s="18" customFormat="1" ht="12.75" customHeight="1">
      <c r="A113" s="31">
        <v>33631170</v>
      </c>
      <c r="B113" s="30" t="s">
        <v>218</v>
      </c>
      <c r="C113" s="57" t="s">
        <v>219</v>
      </c>
      <c r="D113" s="32" t="s">
        <v>39</v>
      </c>
      <c r="E113" s="56" t="s">
        <v>220</v>
      </c>
      <c r="F113" s="34">
        <v>30</v>
      </c>
      <c r="G113" s="35">
        <v>239</v>
      </c>
      <c r="H113" s="35">
        <f t="shared" si="2"/>
        <v>7.17</v>
      </c>
    </row>
    <row r="114" spans="1:8" s="18" customFormat="1" ht="12.75" customHeight="1">
      <c r="A114" s="31">
        <v>33631281</v>
      </c>
      <c r="B114" s="30" t="s">
        <v>221</v>
      </c>
      <c r="C114" s="57">
        <v>40</v>
      </c>
      <c r="D114" s="32" t="s">
        <v>39</v>
      </c>
      <c r="E114" s="56" t="s">
        <v>220</v>
      </c>
      <c r="F114" s="34">
        <v>10</v>
      </c>
      <c r="G114" s="35">
        <v>227</v>
      </c>
      <c r="H114" s="35">
        <f t="shared" si="2"/>
        <v>2.27</v>
      </c>
    </row>
    <row r="115" spans="1:8" s="18" customFormat="1" ht="12.75" customHeight="1">
      <c r="A115" s="31">
        <v>33691230</v>
      </c>
      <c r="B115" s="30" t="s">
        <v>222</v>
      </c>
      <c r="C115" s="57" t="s">
        <v>223</v>
      </c>
      <c r="D115" s="32" t="s">
        <v>39</v>
      </c>
      <c r="E115" s="56" t="s">
        <v>220</v>
      </c>
      <c r="F115" s="34">
        <v>10</v>
      </c>
      <c r="G115" s="35">
        <v>530</v>
      </c>
      <c r="H115" s="35">
        <f t="shared" si="2"/>
        <v>5.3</v>
      </c>
    </row>
    <row r="116" spans="1:8" s="18" customFormat="1" ht="12.75" customHeight="1">
      <c r="A116" s="31">
        <v>33631230</v>
      </c>
      <c r="B116" s="30" t="s">
        <v>224</v>
      </c>
      <c r="C116" s="57" t="s">
        <v>225</v>
      </c>
      <c r="D116" s="32" t="s">
        <v>39</v>
      </c>
      <c r="E116" s="56" t="s">
        <v>220</v>
      </c>
      <c r="F116" s="34">
        <v>10</v>
      </c>
      <c r="G116" s="35">
        <v>2035</v>
      </c>
      <c r="H116" s="35">
        <f t="shared" si="2"/>
        <v>20.350000000000001</v>
      </c>
    </row>
    <row r="117" spans="1:8" s="18" customFormat="1" ht="12.75" customHeight="1">
      <c r="A117" s="31">
        <v>33621210</v>
      </c>
      <c r="B117" s="30" t="s">
        <v>226</v>
      </c>
      <c r="C117" s="57" t="s">
        <v>227</v>
      </c>
      <c r="D117" s="32" t="s">
        <v>39</v>
      </c>
      <c r="E117" s="56" t="s">
        <v>228</v>
      </c>
      <c r="F117" s="34">
        <v>300</v>
      </c>
      <c r="G117" s="35">
        <v>35</v>
      </c>
      <c r="H117" s="35">
        <f t="shared" si="2"/>
        <v>10.5</v>
      </c>
    </row>
    <row r="118" spans="1:8" s="18" customFormat="1" ht="12.75" customHeight="1">
      <c r="A118" s="31">
        <v>33621641</v>
      </c>
      <c r="B118" s="30" t="s">
        <v>229</v>
      </c>
      <c r="C118" s="57">
        <v>0.2</v>
      </c>
      <c r="D118" s="32" t="s">
        <v>39</v>
      </c>
      <c r="E118" s="56" t="s">
        <v>203</v>
      </c>
      <c r="F118" s="34">
        <v>100</v>
      </c>
      <c r="G118" s="35">
        <v>90</v>
      </c>
      <c r="H118" s="35">
        <f t="shared" si="2"/>
        <v>9</v>
      </c>
    </row>
    <row r="119" spans="1:8" s="18" customFormat="1" ht="12.75" customHeight="1">
      <c r="A119" s="31">
        <v>33651149</v>
      </c>
      <c r="B119" s="30" t="s">
        <v>230</v>
      </c>
      <c r="C119" s="57">
        <v>500</v>
      </c>
      <c r="D119" s="32" t="s">
        <v>39</v>
      </c>
      <c r="E119" s="56" t="s">
        <v>189</v>
      </c>
      <c r="F119" s="34">
        <v>2200</v>
      </c>
      <c r="G119" s="35">
        <v>16</v>
      </c>
      <c r="H119" s="35">
        <f t="shared" si="2"/>
        <v>35.200000000000003</v>
      </c>
    </row>
    <row r="120" spans="1:8" s="18" customFormat="1" ht="12.75" customHeight="1">
      <c r="A120" s="31">
        <v>33661122</v>
      </c>
      <c r="B120" s="30" t="s">
        <v>231</v>
      </c>
      <c r="C120" s="57" t="s">
        <v>46</v>
      </c>
      <c r="D120" s="32" t="s">
        <v>39</v>
      </c>
      <c r="E120" s="56" t="s">
        <v>189</v>
      </c>
      <c r="F120" s="34">
        <v>100</v>
      </c>
      <c r="G120" s="35">
        <v>10</v>
      </c>
      <c r="H120" s="35">
        <f t="shared" si="2"/>
        <v>1</v>
      </c>
    </row>
    <row r="121" spans="1:8" s="18" customFormat="1" ht="12.75" customHeight="1">
      <c r="A121" s="31">
        <v>33141168</v>
      </c>
      <c r="B121" s="30" t="s">
        <v>232</v>
      </c>
      <c r="C121" s="57"/>
      <c r="D121" s="32" t="s">
        <v>39</v>
      </c>
      <c r="E121" s="56" t="s">
        <v>233</v>
      </c>
      <c r="F121" s="34">
        <v>40</v>
      </c>
      <c r="G121" s="35">
        <v>21000</v>
      </c>
      <c r="H121" s="35">
        <f t="shared" si="2"/>
        <v>840</v>
      </c>
    </row>
    <row r="122" spans="1:8" s="18" customFormat="1" ht="12.75" customHeight="1">
      <c r="A122" s="31">
        <v>33141163</v>
      </c>
      <c r="B122" s="30" t="s">
        <v>234</v>
      </c>
      <c r="C122" s="57"/>
      <c r="D122" s="32" t="s">
        <v>39</v>
      </c>
      <c r="E122" s="56" t="s">
        <v>233</v>
      </c>
      <c r="F122" s="34">
        <v>40</v>
      </c>
      <c r="G122" s="35">
        <v>12000</v>
      </c>
      <c r="H122" s="35">
        <f t="shared" si="2"/>
        <v>480</v>
      </c>
    </row>
    <row r="123" spans="1:8" s="18" customFormat="1" ht="12.75" customHeight="1">
      <c r="A123" s="31">
        <v>33691176</v>
      </c>
      <c r="B123" s="30" t="s">
        <v>235</v>
      </c>
      <c r="C123" s="57" t="s">
        <v>200</v>
      </c>
      <c r="D123" s="32" t="s">
        <v>39</v>
      </c>
      <c r="E123" s="56" t="s">
        <v>236</v>
      </c>
      <c r="F123" s="34">
        <v>50</v>
      </c>
      <c r="G123" s="35">
        <v>120</v>
      </c>
      <c r="H123" s="35">
        <f t="shared" si="2"/>
        <v>6</v>
      </c>
    </row>
    <row r="124" spans="1:8" s="18" customFormat="1" ht="12.75" customHeight="1">
      <c r="A124" s="31">
        <v>33661122</v>
      </c>
      <c r="B124" s="30" t="s">
        <v>237</v>
      </c>
      <c r="C124" s="57" t="s">
        <v>213</v>
      </c>
      <c r="D124" s="32" t="s">
        <v>39</v>
      </c>
      <c r="E124" s="56" t="s">
        <v>238</v>
      </c>
      <c r="F124" s="34">
        <v>50</v>
      </c>
      <c r="G124" s="35">
        <v>40</v>
      </c>
      <c r="H124" s="35">
        <f t="shared" si="2"/>
        <v>2</v>
      </c>
    </row>
    <row r="125" spans="1:8" s="18" customFormat="1" ht="12.75" customHeight="1">
      <c r="A125" s="31">
        <v>33641210</v>
      </c>
      <c r="B125" s="30" t="s">
        <v>239</v>
      </c>
      <c r="C125" s="57"/>
      <c r="D125" s="32" t="s">
        <v>39</v>
      </c>
      <c r="E125" s="56" t="s">
        <v>240</v>
      </c>
      <c r="F125" s="34">
        <v>210</v>
      </c>
      <c r="G125" s="35">
        <v>2439</v>
      </c>
      <c r="H125" s="35">
        <f t="shared" si="2"/>
        <v>512.19000000000005</v>
      </c>
    </row>
    <row r="126" spans="1:8" s="18" customFormat="1" ht="12.75" customHeight="1">
      <c r="A126" s="31">
        <v>33691176</v>
      </c>
      <c r="B126" s="30" t="s">
        <v>241</v>
      </c>
      <c r="C126" s="57" t="s">
        <v>242</v>
      </c>
      <c r="D126" s="32" t="s">
        <v>39</v>
      </c>
      <c r="E126" s="56" t="s">
        <v>243</v>
      </c>
      <c r="F126" s="34">
        <v>100</v>
      </c>
      <c r="G126" s="35">
        <v>220</v>
      </c>
      <c r="H126" s="35">
        <f t="shared" si="2"/>
        <v>22</v>
      </c>
    </row>
    <row r="127" spans="1:8" s="18" customFormat="1" ht="12.75" customHeight="1">
      <c r="A127" s="31">
        <v>33631230</v>
      </c>
      <c r="B127" s="30" t="s">
        <v>244</v>
      </c>
      <c r="C127" s="57" t="s">
        <v>193</v>
      </c>
      <c r="D127" s="32" t="s">
        <v>39</v>
      </c>
      <c r="E127" s="56" t="s">
        <v>245</v>
      </c>
      <c r="F127" s="34">
        <v>120</v>
      </c>
      <c r="G127" s="35">
        <v>164</v>
      </c>
      <c r="H127" s="35">
        <f t="shared" si="2"/>
        <v>19.68</v>
      </c>
    </row>
    <row r="128" spans="1:8" s="18" customFormat="1" ht="12.75" customHeight="1">
      <c r="A128" s="31">
        <v>33631282</v>
      </c>
      <c r="B128" s="30" t="s">
        <v>246</v>
      </c>
      <c r="C128" s="57" t="s">
        <v>247</v>
      </c>
      <c r="D128" s="32" t="s">
        <v>39</v>
      </c>
      <c r="E128" s="56" t="s">
        <v>171</v>
      </c>
      <c r="F128" s="34">
        <v>100</v>
      </c>
      <c r="G128" s="35">
        <v>1680</v>
      </c>
      <c r="H128" s="35">
        <f t="shared" si="2"/>
        <v>168</v>
      </c>
    </row>
    <row r="129" spans="1:8" s="18" customFormat="1" ht="12.75" customHeight="1">
      <c r="A129" s="31">
        <v>33651148</v>
      </c>
      <c r="B129" s="30" t="s">
        <v>248</v>
      </c>
      <c r="C129" s="57" t="s">
        <v>249</v>
      </c>
      <c r="D129" s="32" t="s">
        <v>39</v>
      </c>
      <c r="E129" s="56" t="s">
        <v>250</v>
      </c>
      <c r="F129" s="34">
        <v>350</v>
      </c>
      <c r="G129" s="35">
        <v>1740</v>
      </c>
      <c r="H129" s="35">
        <f t="shared" si="2"/>
        <v>609</v>
      </c>
    </row>
    <row r="130" spans="1:8" s="18" customFormat="1" ht="12.75" customHeight="1">
      <c r="A130" s="31">
        <v>33651148</v>
      </c>
      <c r="B130" s="30" t="s">
        <v>251</v>
      </c>
      <c r="C130" s="57" t="s">
        <v>213</v>
      </c>
      <c r="D130" s="32" t="s">
        <v>39</v>
      </c>
      <c r="E130" s="56" t="s">
        <v>245</v>
      </c>
      <c r="F130" s="34">
        <v>250</v>
      </c>
      <c r="G130" s="35">
        <v>126</v>
      </c>
      <c r="H130" s="35">
        <f t="shared" si="2"/>
        <v>31.5</v>
      </c>
    </row>
    <row r="131" spans="1:8" s="18" customFormat="1" ht="12.75" customHeight="1">
      <c r="A131" s="31">
        <v>33691112</v>
      </c>
      <c r="B131" s="30" t="s">
        <v>252</v>
      </c>
      <c r="C131" s="57">
        <v>100</v>
      </c>
      <c r="D131" s="32" t="s">
        <v>39</v>
      </c>
      <c r="E131" s="56" t="s">
        <v>198</v>
      </c>
      <c r="F131" s="34">
        <v>2300</v>
      </c>
      <c r="G131" s="35">
        <v>367</v>
      </c>
      <c r="H131" s="35">
        <f t="shared" si="2"/>
        <v>844.1</v>
      </c>
    </row>
    <row r="132" spans="1:8" s="18" customFormat="1" ht="12.75" customHeight="1">
      <c r="A132" s="31">
        <v>33691112</v>
      </c>
      <c r="B132" s="30" t="s">
        <v>101</v>
      </c>
      <c r="C132" s="57" t="s">
        <v>46</v>
      </c>
      <c r="D132" s="32" t="s">
        <v>39</v>
      </c>
      <c r="E132" s="56" t="s">
        <v>245</v>
      </c>
      <c r="F132" s="34">
        <v>300</v>
      </c>
      <c r="G132" s="35">
        <v>80</v>
      </c>
      <c r="H132" s="35">
        <f t="shared" si="2"/>
        <v>24</v>
      </c>
    </row>
    <row r="133" spans="1:8" s="18" customFormat="1" ht="12.75" customHeight="1">
      <c r="A133" s="31">
        <v>33691176</v>
      </c>
      <c r="B133" s="30" t="s">
        <v>253</v>
      </c>
      <c r="C133" s="57">
        <v>40</v>
      </c>
      <c r="D133" s="32" t="s">
        <v>39</v>
      </c>
      <c r="E133" s="56" t="s">
        <v>250</v>
      </c>
      <c r="F133" s="34">
        <v>300</v>
      </c>
      <c r="G133" s="35">
        <v>224</v>
      </c>
      <c r="H133" s="35">
        <f t="shared" si="2"/>
        <v>67.2</v>
      </c>
    </row>
    <row r="134" spans="1:8" s="18" customFormat="1" ht="12.75" customHeight="1">
      <c r="A134" s="31">
        <v>33691176</v>
      </c>
      <c r="B134" s="30" t="s">
        <v>254</v>
      </c>
      <c r="C134" s="57">
        <v>45</v>
      </c>
      <c r="D134" s="32" t="s">
        <v>39</v>
      </c>
      <c r="E134" s="56" t="s">
        <v>250</v>
      </c>
      <c r="F134" s="34">
        <v>50</v>
      </c>
      <c r="G134" s="35">
        <v>1100</v>
      </c>
      <c r="H134" s="35">
        <f t="shared" si="2"/>
        <v>55</v>
      </c>
    </row>
    <row r="135" spans="1:8" s="18" customFormat="1" ht="12.75" customHeight="1">
      <c r="A135" s="31">
        <v>33691176</v>
      </c>
      <c r="B135" s="30" t="s">
        <v>255</v>
      </c>
      <c r="C135" s="57" t="s">
        <v>213</v>
      </c>
      <c r="D135" s="32" t="s">
        <v>39</v>
      </c>
      <c r="E135" s="56" t="s">
        <v>245</v>
      </c>
      <c r="F135" s="34">
        <v>500</v>
      </c>
      <c r="G135" s="35">
        <v>364</v>
      </c>
      <c r="H135" s="35">
        <f t="shared" si="2"/>
        <v>182</v>
      </c>
    </row>
    <row r="136" spans="1:8" s="18" customFormat="1" ht="12.75" customHeight="1">
      <c r="A136" s="31">
        <v>33651150</v>
      </c>
      <c r="B136" s="30" t="s">
        <v>256</v>
      </c>
      <c r="C136" s="57" t="s">
        <v>257</v>
      </c>
      <c r="D136" s="32" t="s">
        <v>39</v>
      </c>
      <c r="E136" s="58" t="s">
        <v>198</v>
      </c>
      <c r="F136" s="34">
        <v>1600</v>
      </c>
      <c r="G136" s="35">
        <v>114</v>
      </c>
      <c r="H136" s="35">
        <f t="shared" si="2"/>
        <v>182.4</v>
      </c>
    </row>
    <row r="137" spans="1:8" s="18" customFormat="1" ht="12.75" customHeight="1">
      <c r="A137" s="31">
        <v>33691176</v>
      </c>
      <c r="B137" s="30" t="s">
        <v>258</v>
      </c>
      <c r="C137" s="57" t="s">
        <v>259</v>
      </c>
      <c r="D137" s="32" t="s">
        <v>39</v>
      </c>
      <c r="E137" s="56" t="s">
        <v>250</v>
      </c>
      <c r="F137" s="34">
        <v>100</v>
      </c>
      <c r="G137" s="35">
        <v>540</v>
      </c>
      <c r="H137" s="35">
        <f t="shared" si="2"/>
        <v>54</v>
      </c>
    </row>
    <row r="138" spans="1:8" s="18" customFormat="1" ht="12.75" customHeight="1">
      <c r="A138" s="31">
        <v>33691500</v>
      </c>
      <c r="B138" s="30" t="s">
        <v>260</v>
      </c>
      <c r="C138" s="57" t="s">
        <v>46</v>
      </c>
      <c r="D138" s="32" t="s">
        <v>39</v>
      </c>
      <c r="E138" s="56" t="s">
        <v>198</v>
      </c>
      <c r="F138" s="34">
        <v>350</v>
      </c>
      <c r="G138" s="35">
        <v>181</v>
      </c>
      <c r="H138" s="35">
        <f t="shared" si="2"/>
        <v>63.35</v>
      </c>
    </row>
    <row r="139" spans="1:8" s="18" customFormat="1" ht="12.75" customHeight="1">
      <c r="A139" s="31">
        <v>33671113</v>
      </c>
      <c r="B139" s="30" t="s">
        <v>261</v>
      </c>
      <c r="C139" s="57"/>
      <c r="D139" s="32" t="s">
        <v>39</v>
      </c>
      <c r="E139" s="56" t="s">
        <v>198</v>
      </c>
      <c r="F139" s="34">
        <v>50</v>
      </c>
      <c r="G139" s="35">
        <v>43</v>
      </c>
      <c r="H139" s="35">
        <f t="shared" si="2"/>
        <v>2.15</v>
      </c>
    </row>
    <row r="140" spans="1:8" s="18" customFormat="1" ht="12.75" customHeight="1">
      <c r="A140" s="31">
        <v>33651127</v>
      </c>
      <c r="B140" s="30" t="s">
        <v>262</v>
      </c>
      <c r="C140" s="57" t="s">
        <v>213</v>
      </c>
      <c r="D140" s="32" t="s">
        <v>39</v>
      </c>
      <c r="E140" s="56" t="s">
        <v>198</v>
      </c>
      <c r="F140" s="59">
        <v>1200</v>
      </c>
      <c r="G140" s="35">
        <v>43</v>
      </c>
      <c r="H140" s="35">
        <f t="shared" si="2"/>
        <v>51.6</v>
      </c>
    </row>
    <row r="141" spans="1:8" s="18" customFormat="1" ht="12.75" customHeight="1">
      <c r="A141" s="31">
        <v>33691176</v>
      </c>
      <c r="B141" s="30" t="s">
        <v>263</v>
      </c>
      <c r="C141" s="57"/>
      <c r="D141" s="32" t="s">
        <v>39</v>
      </c>
      <c r="E141" s="56" t="s">
        <v>198</v>
      </c>
      <c r="F141" s="34">
        <v>100</v>
      </c>
      <c r="G141" s="35">
        <v>15</v>
      </c>
      <c r="H141" s="35">
        <f t="shared" si="2"/>
        <v>1.5</v>
      </c>
    </row>
    <row r="142" spans="1:8" s="18" customFormat="1" ht="12.75" customHeight="1">
      <c r="A142" s="31">
        <v>33691176</v>
      </c>
      <c r="B142" s="30" t="s">
        <v>264</v>
      </c>
      <c r="C142" s="57" t="s">
        <v>200</v>
      </c>
      <c r="D142" s="32" t="s">
        <v>39</v>
      </c>
      <c r="E142" s="56" t="s">
        <v>245</v>
      </c>
      <c r="F142" s="34">
        <v>1500</v>
      </c>
      <c r="G142" s="35">
        <v>37</v>
      </c>
      <c r="H142" s="35">
        <f t="shared" si="2"/>
        <v>55.5</v>
      </c>
    </row>
    <row r="143" spans="1:8" s="18" customFormat="1" ht="12.75" customHeight="1">
      <c r="A143" s="31">
        <v>33691145</v>
      </c>
      <c r="B143" s="30" t="s">
        <v>265</v>
      </c>
      <c r="C143" s="57"/>
      <c r="D143" s="32" t="s">
        <v>39</v>
      </c>
      <c r="E143" s="56" t="s">
        <v>266</v>
      </c>
      <c r="F143" s="34">
        <v>2500</v>
      </c>
      <c r="G143" s="35">
        <v>36</v>
      </c>
      <c r="H143" s="35">
        <f t="shared" si="2"/>
        <v>90</v>
      </c>
    </row>
    <row r="144" spans="1:8" s="18" customFormat="1" ht="12.75" customHeight="1">
      <c r="A144" s="31">
        <v>33691176</v>
      </c>
      <c r="B144" s="30" t="s">
        <v>267</v>
      </c>
      <c r="C144" s="57" t="s">
        <v>268</v>
      </c>
      <c r="D144" s="32" t="s">
        <v>39</v>
      </c>
      <c r="E144" s="56" t="s">
        <v>196</v>
      </c>
      <c r="F144" s="34">
        <v>20</v>
      </c>
      <c r="G144" s="35">
        <v>480</v>
      </c>
      <c r="H144" s="35">
        <f t="shared" si="2"/>
        <v>9.6</v>
      </c>
    </row>
    <row r="145" spans="1:8" s="18" customFormat="1" ht="12.75" customHeight="1">
      <c r="A145" s="31">
        <v>33691176</v>
      </c>
      <c r="B145" s="30" t="s">
        <v>267</v>
      </c>
      <c r="C145" s="57">
        <v>1</v>
      </c>
      <c r="D145" s="32" t="s">
        <v>39</v>
      </c>
      <c r="E145" s="56" t="s">
        <v>196</v>
      </c>
      <c r="F145" s="34">
        <v>20</v>
      </c>
      <c r="G145" s="35">
        <v>480</v>
      </c>
      <c r="H145" s="35">
        <f t="shared" si="2"/>
        <v>9.6</v>
      </c>
    </row>
    <row r="146" spans="1:8" s="63" customFormat="1" ht="12.75" customHeight="1">
      <c r="A146" s="60" t="s">
        <v>269</v>
      </c>
      <c r="B146" s="61" t="s">
        <v>270</v>
      </c>
      <c r="C146" s="57"/>
      <c r="D146" s="32" t="s">
        <v>39</v>
      </c>
      <c r="E146" s="62" t="s">
        <v>271</v>
      </c>
      <c r="F146" s="34">
        <v>100</v>
      </c>
      <c r="G146" s="35">
        <v>270</v>
      </c>
      <c r="H146" s="35">
        <f>+G146*F146/1000</f>
        <v>27</v>
      </c>
    </row>
    <row r="147" spans="1:8" s="18" customFormat="1" ht="12.75" customHeight="1">
      <c r="A147" s="31">
        <v>33691176</v>
      </c>
      <c r="B147" s="30" t="s">
        <v>272</v>
      </c>
      <c r="C147" s="57" t="s">
        <v>46</v>
      </c>
      <c r="D147" s="32" t="s">
        <v>39</v>
      </c>
      <c r="E147" s="62" t="s">
        <v>273</v>
      </c>
      <c r="F147" s="34">
        <v>1200</v>
      </c>
      <c r="G147" s="35">
        <v>29</v>
      </c>
      <c r="H147" s="35">
        <f>+G147*F147/1000</f>
        <v>34.799999999999997</v>
      </c>
    </row>
    <row r="148" spans="1:8" s="18" customFormat="1" ht="12.75" customHeight="1">
      <c r="A148" s="144" t="s">
        <v>274</v>
      </c>
      <c r="B148" s="145"/>
      <c r="C148" s="57"/>
      <c r="D148" s="64" t="s">
        <v>36</v>
      </c>
      <c r="E148" s="64" t="s">
        <v>36</v>
      </c>
      <c r="F148" s="28" t="s">
        <v>36</v>
      </c>
      <c r="G148" s="28" t="s">
        <v>36</v>
      </c>
      <c r="H148" s="65"/>
    </row>
    <row r="149" spans="1:8" s="18" customFormat="1" ht="12.75" customHeight="1">
      <c r="A149" s="66">
        <v>33141142</v>
      </c>
      <c r="B149" s="67" t="s">
        <v>275</v>
      </c>
      <c r="C149" s="57" t="s">
        <v>276</v>
      </c>
      <c r="D149" s="32" t="s">
        <v>39</v>
      </c>
      <c r="E149" s="68" t="s">
        <v>277</v>
      </c>
      <c r="F149" s="69">
        <v>1200</v>
      </c>
      <c r="G149" s="70">
        <v>11</v>
      </c>
      <c r="H149" s="35">
        <f t="shared" ref="H149:H212" si="3">+G149*F149/1000</f>
        <v>13.2</v>
      </c>
    </row>
    <row r="150" spans="1:8" s="18" customFormat="1" ht="12.75" customHeight="1">
      <c r="A150" s="66">
        <v>33141142</v>
      </c>
      <c r="B150" s="67" t="s">
        <v>278</v>
      </c>
      <c r="C150" s="57">
        <v>2</v>
      </c>
      <c r="D150" s="32" t="s">
        <v>39</v>
      </c>
      <c r="E150" s="68" t="s">
        <v>277</v>
      </c>
      <c r="F150" s="69">
        <v>9000</v>
      </c>
      <c r="G150" s="70">
        <v>9</v>
      </c>
      <c r="H150" s="35">
        <f t="shared" si="3"/>
        <v>81</v>
      </c>
    </row>
    <row r="151" spans="1:8" s="18" customFormat="1" ht="12.75" customHeight="1">
      <c r="A151" s="66">
        <v>33141142</v>
      </c>
      <c r="B151" s="67" t="s">
        <v>278</v>
      </c>
      <c r="C151" s="57">
        <v>5</v>
      </c>
      <c r="D151" s="32" t="s">
        <v>39</v>
      </c>
      <c r="E151" s="68" t="s">
        <v>277</v>
      </c>
      <c r="F151" s="69">
        <v>9000</v>
      </c>
      <c r="G151" s="70">
        <v>10</v>
      </c>
      <c r="H151" s="35">
        <f t="shared" si="3"/>
        <v>90</v>
      </c>
    </row>
    <row r="152" spans="1:8" s="18" customFormat="1" ht="12.75" customHeight="1">
      <c r="A152" s="66">
        <v>33141142</v>
      </c>
      <c r="B152" s="67" t="s">
        <v>278</v>
      </c>
      <c r="C152" s="57">
        <v>10</v>
      </c>
      <c r="D152" s="32" t="s">
        <v>39</v>
      </c>
      <c r="E152" s="68" t="s">
        <v>277</v>
      </c>
      <c r="F152" s="69">
        <v>5000</v>
      </c>
      <c r="G152" s="70">
        <v>15</v>
      </c>
      <c r="H152" s="35">
        <f t="shared" si="3"/>
        <v>75</v>
      </c>
    </row>
    <row r="153" spans="1:8" s="18" customFormat="1" ht="12.75" customHeight="1">
      <c r="A153" s="66">
        <v>33141142</v>
      </c>
      <c r="B153" s="67" t="s">
        <v>278</v>
      </c>
      <c r="C153" s="57">
        <v>20</v>
      </c>
      <c r="D153" s="32" t="s">
        <v>39</v>
      </c>
      <c r="E153" s="68" t="s">
        <v>277</v>
      </c>
      <c r="F153" s="69">
        <v>500</v>
      </c>
      <c r="G153" s="70">
        <v>22</v>
      </c>
      <c r="H153" s="35">
        <f t="shared" si="3"/>
        <v>11</v>
      </c>
    </row>
    <row r="154" spans="1:8" s="18" customFormat="1" ht="12.75" customHeight="1">
      <c r="A154" s="66">
        <v>33141142</v>
      </c>
      <c r="B154" s="67" t="s">
        <v>279</v>
      </c>
      <c r="C154" s="57">
        <v>50</v>
      </c>
      <c r="D154" s="32" t="s">
        <v>39</v>
      </c>
      <c r="E154" s="68" t="s">
        <v>277</v>
      </c>
      <c r="F154" s="69">
        <v>400</v>
      </c>
      <c r="G154" s="70">
        <v>55</v>
      </c>
      <c r="H154" s="35">
        <f t="shared" si="3"/>
        <v>22</v>
      </c>
    </row>
    <row r="155" spans="1:8" s="18" customFormat="1" ht="12.75" customHeight="1">
      <c r="A155" s="66">
        <v>33191510</v>
      </c>
      <c r="B155" s="67" t="s">
        <v>280</v>
      </c>
      <c r="C155" s="57" t="s">
        <v>13</v>
      </c>
      <c r="D155" s="32" t="s">
        <v>39</v>
      </c>
      <c r="E155" s="68" t="s">
        <v>277</v>
      </c>
      <c r="F155" s="69">
        <v>3000</v>
      </c>
      <c r="G155" s="70">
        <v>34</v>
      </c>
      <c r="H155" s="35">
        <f t="shared" si="3"/>
        <v>102</v>
      </c>
    </row>
    <row r="156" spans="1:8" s="18" customFormat="1" ht="12.75" customHeight="1">
      <c r="A156" s="66">
        <v>33191520</v>
      </c>
      <c r="B156" s="67" t="s">
        <v>281</v>
      </c>
      <c r="C156" s="57" t="s">
        <v>13</v>
      </c>
      <c r="D156" s="32" t="s">
        <v>39</v>
      </c>
      <c r="E156" s="68" t="s">
        <v>13</v>
      </c>
      <c r="F156" s="69">
        <v>100</v>
      </c>
      <c r="G156" s="70">
        <v>100</v>
      </c>
      <c r="H156" s="35">
        <f t="shared" si="3"/>
        <v>10</v>
      </c>
    </row>
    <row r="157" spans="1:8" s="18" customFormat="1" ht="12.75" customHeight="1">
      <c r="A157" s="66">
        <v>33141158</v>
      </c>
      <c r="B157" s="67" t="s">
        <v>282</v>
      </c>
      <c r="C157" s="57" t="s">
        <v>283</v>
      </c>
      <c r="D157" s="32" t="s">
        <v>39</v>
      </c>
      <c r="E157" s="68" t="s">
        <v>284</v>
      </c>
      <c r="F157" s="69">
        <v>4000</v>
      </c>
      <c r="G157" s="70">
        <v>63</v>
      </c>
      <c r="H157" s="35">
        <f t="shared" si="3"/>
        <v>252</v>
      </c>
    </row>
    <row r="158" spans="1:8" s="18" customFormat="1" ht="12.75" customHeight="1">
      <c r="A158" s="66">
        <v>33141159</v>
      </c>
      <c r="B158" s="67" t="s">
        <v>285</v>
      </c>
      <c r="C158" s="57" t="s">
        <v>286</v>
      </c>
      <c r="D158" s="32" t="s">
        <v>39</v>
      </c>
      <c r="E158" s="68" t="s">
        <v>277</v>
      </c>
      <c r="F158" s="69">
        <v>40000</v>
      </c>
      <c r="G158" s="70">
        <v>10</v>
      </c>
      <c r="H158" s="35">
        <f t="shared" si="3"/>
        <v>400</v>
      </c>
    </row>
    <row r="159" spans="1:8" s="18" customFormat="1" ht="12.75" customHeight="1">
      <c r="A159" s="66">
        <v>33141159</v>
      </c>
      <c r="B159" s="67" t="s">
        <v>287</v>
      </c>
      <c r="C159" s="57" t="s">
        <v>286</v>
      </c>
      <c r="D159" s="32" t="s">
        <v>39</v>
      </c>
      <c r="E159" s="68" t="s">
        <v>277</v>
      </c>
      <c r="F159" s="69">
        <v>40000</v>
      </c>
      <c r="G159" s="70">
        <v>9</v>
      </c>
      <c r="H159" s="35">
        <f t="shared" si="3"/>
        <v>360</v>
      </c>
    </row>
    <row r="160" spans="1:8" s="18" customFormat="1" ht="12.75" customHeight="1">
      <c r="A160" s="66">
        <v>33141142</v>
      </c>
      <c r="B160" s="67" t="s">
        <v>288</v>
      </c>
      <c r="C160" s="57">
        <v>3</v>
      </c>
      <c r="D160" s="32" t="s">
        <v>39</v>
      </c>
      <c r="E160" s="68" t="s">
        <v>13</v>
      </c>
      <c r="F160" s="69">
        <v>1500</v>
      </c>
      <c r="G160" s="70">
        <v>9</v>
      </c>
      <c r="H160" s="35">
        <f t="shared" si="3"/>
        <v>13.5</v>
      </c>
    </row>
    <row r="161" spans="1:8" s="18" customFormat="1" ht="12.75" customHeight="1">
      <c r="A161" s="71">
        <v>33141114</v>
      </c>
      <c r="B161" s="72" t="s">
        <v>289</v>
      </c>
      <c r="C161" s="57" t="s">
        <v>290</v>
      </c>
      <c r="D161" s="32" t="s">
        <v>39</v>
      </c>
      <c r="E161" s="73" t="s">
        <v>290</v>
      </c>
      <c r="F161" s="69">
        <v>9000</v>
      </c>
      <c r="G161" s="70">
        <v>75</v>
      </c>
      <c r="H161" s="35">
        <f t="shared" si="3"/>
        <v>675</v>
      </c>
    </row>
    <row r="162" spans="1:8" s="18" customFormat="1" ht="12.75" customHeight="1">
      <c r="A162" s="66">
        <v>33141115</v>
      </c>
      <c r="B162" s="67" t="s">
        <v>291</v>
      </c>
      <c r="C162" s="57" t="s">
        <v>292</v>
      </c>
      <c r="D162" s="32" t="s">
        <v>39</v>
      </c>
      <c r="E162" s="68" t="s">
        <v>293</v>
      </c>
      <c r="F162" s="69">
        <v>300</v>
      </c>
      <c r="G162" s="70">
        <v>150</v>
      </c>
      <c r="H162" s="35">
        <f t="shared" si="3"/>
        <v>45</v>
      </c>
    </row>
    <row r="163" spans="1:8" s="18" customFormat="1" ht="12.75" customHeight="1">
      <c r="A163" s="66">
        <v>33141121</v>
      </c>
      <c r="B163" s="67" t="s">
        <v>294</v>
      </c>
      <c r="C163" s="57" t="s">
        <v>295</v>
      </c>
      <c r="D163" s="32" t="s">
        <v>39</v>
      </c>
      <c r="E163" s="68" t="s">
        <v>13</v>
      </c>
      <c r="F163" s="69">
        <v>36</v>
      </c>
      <c r="G163" s="70">
        <v>210</v>
      </c>
      <c r="H163" s="35">
        <f t="shared" si="3"/>
        <v>7.56</v>
      </c>
    </row>
    <row r="164" spans="1:8" s="18" customFormat="1" ht="12.75" customHeight="1">
      <c r="A164" s="66">
        <v>33141121</v>
      </c>
      <c r="B164" s="67" t="s">
        <v>294</v>
      </c>
      <c r="C164" s="57" t="s">
        <v>296</v>
      </c>
      <c r="D164" s="32" t="s">
        <v>39</v>
      </c>
      <c r="E164" s="68" t="s">
        <v>13</v>
      </c>
      <c r="F164" s="69">
        <v>60</v>
      </c>
      <c r="G164" s="70">
        <v>210</v>
      </c>
      <c r="H164" s="35">
        <f t="shared" si="3"/>
        <v>12.6</v>
      </c>
    </row>
    <row r="165" spans="1:8" s="18" customFormat="1" ht="12.75" customHeight="1">
      <c r="A165" s="66">
        <v>33141121</v>
      </c>
      <c r="B165" s="67" t="s">
        <v>294</v>
      </c>
      <c r="C165" s="57" t="s">
        <v>297</v>
      </c>
      <c r="D165" s="32" t="s">
        <v>39</v>
      </c>
      <c r="E165" s="68" t="s">
        <v>13</v>
      </c>
      <c r="F165" s="69">
        <v>60</v>
      </c>
      <c r="G165" s="70">
        <v>210</v>
      </c>
      <c r="H165" s="35">
        <f t="shared" si="3"/>
        <v>12.6</v>
      </c>
    </row>
    <row r="166" spans="1:8" s="18" customFormat="1" ht="12.75" customHeight="1">
      <c r="A166" s="66">
        <v>33141121</v>
      </c>
      <c r="B166" s="67" t="s">
        <v>294</v>
      </c>
      <c r="C166" s="57" t="s">
        <v>298</v>
      </c>
      <c r="D166" s="32" t="s">
        <v>39</v>
      </c>
      <c r="E166" s="68" t="s">
        <v>13</v>
      </c>
      <c r="F166" s="69">
        <v>36</v>
      </c>
      <c r="G166" s="70">
        <v>210</v>
      </c>
      <c r="H166" s="35">
        <f t="shared" si="3"/>
        <v>7.56</v>
      </c>
    </row>
    <row r="167" spans="1:8" s="18" customFormat="1" ht="12.75" customHeight="1">
      <c r="A167" s="66">
        <v>33141121</v>
      </c>
      <c r="B167" s="67" t="s">
        <v>299</v>
      </c>
      <c r="C167" s="57" t="s">
        <v>300</v>
      </c>
      <c r="D167" s="32" t="s">
        <v>39</v>
      </c>
      <c r="E167" s="68" t="s">
        <v>13</v>
      </c>
      <c r="F167" s="69">
        <v>720</v>
      </c>
      <c r="G167" s="70">
        <v>330</v>
      </c>
      <c r="H167" s="35">
        <f t="shared" si="3"/>
        <v>237.6</v>
      </c>
    </row>
    <row r="168" spans="1:8" s="18" customFormat="1" ht="12.75" customHeight="1">
      <c r="A168" s="66">
        <v>33141121</v>
      </c>
      <c r="B168" s="67" t="s">
        <v>299</v>
      </c>
      <c r="C168" s="57" t="s">
        <v>301</v>
      </c>
      <c r="D168" s="32" t="s">
        <v>39</v>
      </c>
      <c r="E168" s="68" t="s">
        <v>13</v>
      </c>
      <c r="F168" s="69">
        <v>1200</v>
      </c>
      <c r="G168" s="70">
        <v>345</v>
      </c>
      <c r="H168" s="35">
        <f t="shared" si="3"/>
        <v>414</v>
      </c>
    </row>
    <row r="169" spans="1:8" s="18" customFormat="1" ht="12.75" customHeight="1">
      <c r="A169" s="66" t="s">
        <v>302</v>
      </c>
      <c r="B169" s="67" t="s">
        <v>299</v>
      </c>
      <c r="C169" s="57" t="s">
        <v>303</v>
      </c>
      <c r="D169" s="32" t="s">
        <v>39</v>
      </c>
      <c r="E169" s="68" t="s">
        <v>13</v>
      </c>
      <c r="F169" s="69">
        <v>1600</v>
      </c>
      <c r="G169" s="70">
        <v>345</v>
      </c>
      <c r="H169" s="35">
        <f t="shared" si="3"/>
        <v>552</v>
      </c>
    </row>
    <row r="170" spans="1:8" s="18" customFormat="1" ht="12.75" customHeight="1">
      <c r="A170" s="66">
        <v>33141121</v>
      </c>
      <c r="B170" s="67" t="s">
        <v>299</v>
      </c>
      <c r="C170" s="57" t="s">
        <v>304</v>
      </c>
      <c r="D170" s="32" t="s">
        <v>39</v>
      </c>
      <c r="E170" s="68" t="s">
        <v>13</v>
      </c>
      <c r="F170" s="69">
        <v>480</v>
      </c>
      <c r="G170" s="70">
        <v>330</v>
      </c>
      <c r="H170" s="35">
        <f t="shared" si="3"/>
        <v>158.4</v>
      </c>
    </row>
    <row r="171" spans="1:8" s="18" customFormat="1" ht="12.75" customHeight="1">
      <c r="A171" s="66">
        <v>33141136</v>
      </c>
      <c r="B171" s="67" t="s">
        <v>305</v>
      </c>
      <c r="C171" s="57" t="s">
        <v>306</v>
      </c>
      <c r="D171" s="32" t="s">
        <v>39</v>
      </c>
      <c r="E171" s="68" t="s">
        <v>13</v>
      </c>
      <c r="F171" s="69">
        <v>600</v>
      </c>
      <c r="G171" s="70">
        <v>45</v>
      </c>
      <c r="H171" s="35">
        <f t="shared" si="3"/>
        <v>27</v>
      </c>
    </row>
    <row r="172" spans="1:8" s="18" customFormat="1" ht="12.75" customHeight="1">
      <c r="A172" s="66" t="s">
        <v>307</v>
      </c>
      <c r="B172" s="67" t="s">
        <v>305</v>
      </c>
      <c r="C172" s="57" t="s">
        <v>308</v>
      </c>
      <c r="D172" s="32" t="s">
        <v>39</v>
      </c>
      <c r="E172" s="68" t="s">
        <v>13</v>
      </c>
      <c r="F172" s="69">
        <v>2500</v>
      </c>
      <c r="G172" s="70">
        <v>37</v>
      </c>
      <c r="H172" s="35">
        <f t="shared" si="3"/>
        <v>92.5</v>
      </c>
    </row>
    <row r="173" spans="1:8" s="18" customFormat="1" ht="12.75" customHeight="1">
      <c r="A173" s="66" t="s">
        <v>307</v>
      </c>
      <c r="B173" s="67" t="s">
        <v>305</v>
      </c>
      <c r="C173" s="57" t="s">
        <v>309</v>
      </c>
      <c r="D173" s="32" t="s">
        <v>39</v>
      </c>
      <c r="E173" s="68" t="s">
        <v>277</v>
      </c>
      <c r="F173" s="69">
        <v>200</v>
      </c>
      <c r="G173" s="70">
        <v>37</v>
      </c>
      <c r="H173" s="35">
        <f t="shared" si="3"/>
        <v>7.4</v>
      </c>
    </row>
    <row r="174" spans="1:8" s="18" customFormat="1" ht="12.75" customHeight="1">
      <c r="A174" s="66" t="s">
        <v>307</v>
      </c>
      <c r="B174" s="67" t="s">
        <v>305</v>
      </c>
      <c r="C174" s="57" t="s">
        <v>310</v>
      </c>
      <c r="D174" s="32" t="s">
        <v>39</v>
      </c>
      <c r="E174" s="68" t="s">
        <v>277</v>
      </c>
      <c r="F174" s="69">
        <v>100</v>
      </c>
      <c r="G174" s="70">
        <v>37</v>
      </c>
      <c r="H174" s="35">
        <f t="shared" si="3"/>
        <v>3.7</v>
      </c>
    </row>
    <row r="175" spans="1:8" s="18" customFormat="1" ht="12.75" customHeight="1">
      <c r="A175" s="66">
        <v>33141136</v>
      </c>
      <c r="B175" s="67" t="s">
        <v>311</v>
      </c>
      <c r="C175" s="57" t="s">
        <v>312</v>
      </c>
      <c r="D175" s="32" t="s">
        <v>39</v>
      </c>
      <c r="E175" s="68" t="s">
        <v>277</v>
      </c>
      <c r="F175" s="69">
        <v>800</v>
      </c>
      <c r="G175" s="70">
        <v>169</v>
      </c>
      <c r="H175" s="35">
        <f t="shared" si="3"/>
        <v>135.19999999999999</v>
      </c>
    </row>
    <row r="176" spans="1:8" s="18" customFormat="1" ht="12.75" customHeight="1">
      <c r="A176" s="66">
        <v>33191650</v>
      </c>
      <c r="B176" s="67" t="s">
        <v>313</v>
      </c>
      <c r="C176" s="57" t="s">
        <v>314</v>
      </c>
      <c r="D176" s="32" t="s">
        <v>39</v>
      </c>
      <c r="E176" s="68" t="s">
        <v>13</v>
      </c>
      <c r="F176" s="69">
        <v>5000</v>
      </c>
      <c r="G176" s="70">
        <v>3</v>
      </c>
      <c r="H176" s="35">
        <f t="shared" si="3"/>
        <v>15</v>
      </c>
    </row>
    <row r="177" spans="1:8" s="18" customFormat="1" ht="12.75" customHeight="1">
      <c r="A177" s="66">
        <v>33141129</v>
      </c>
      <c r="B177" s="67" t="s">
        <v>315</v>
      </c>
      <c r="C177" s="57" t="s">
        <v>314</v>
      </c>
      <c r="D177" s="32" t="s">
        <v>39</v>
      </c>
      <c r="E177" s="68" t="s">
        <v>13</v>
      </c>
      <c r="F177" s="69">
        <v>15000</v>
      </c>
      <c r="G177" s="70">
        <v>3</v>
      </c>
      <c r="H177" s="35">
        <f t="shared" si="3"/>
        <v>45</v>
      </c>
    </row>
    <row r="178" spans="1:8" s="18" customFormat="1" ht="12.75" customHeight="1">
      <c r="A178" s="66">
        <v>33191650</v>
      </c>
      <c r="B178" s="67" t="s">
        <v>316</v>
      </c>
      <c r="C178" s="57" t="s">
        <v>314</v>
      </c>
      <c r="D178" s="32" t="s">
        <v>39</v>
      </c>
      <c r="E178" s="68" t="s">
        <v>13</v>
      </c>
      <c r="F178" s="69">
        <v>2000</v>
      </c>
      <c r="G178" s="70">
        <v>7</v>
      </c>
      <c r="H178" s="35">
        <f t="shared" si="3"/>
        <v>14</v>
      </c>
    </row>
    <row r="179" spans="1:8" s="18" customFormat="1" ht="12.75" customHeight="1">
      <c r="A179" s="66">
        <v>33141183</v>
      </c>
      <c r="B179" s="67" t="s">
        <v>317</v>
      </c>
      <c r="C179" s="57" t="s">
        <v>318</v>
      </c>
      <c r="D179" s="32" t="s">
        <v>39</v>
      </c>
      <c r="E179" s="68" t="s">
        <v>13</v>
      </c>
      <c r="F179" s="69">
        <v>400</v>
      </c>
      <c r="G179" s="70">
        <v>48</v>
      </c>
      <c r="H179" s="35">
        <f t="shared" si="3"/>
        <v>19.2</v>
      </c>
    </row>
    <row r="180" spans="1:8" s="18" customFormat="1" ht="12.75" customHeight="1">
      <c r="A180" s="66">
        <v>33161220</v>
      </c>
      <c r="B180" s="67" t="s">
        <v>319</v>
      </c>
      <c r="C180" s="57" t="s">
        <v>13</v>
      </c>
      <c r="D180" s="32" t="s">
        <v>39</v>
      </c>
      <c r="E180" s="68" t="s">
        <v>13</v>
      </c>
      <c r="F180" s="69">
        <v>2000</v>
      </c>
      <c r="G180" s="70">
        <v>8</v>
      </c>
      <c r="H180" s="35">
        <f t="shared" si="3"/>
        <v>16</v>
      </c>
    </row>
    <row r="181" spans="1:8" s="18" customFormat="1" ht="12.75" customHeight="1">
      <c r="A181" s="66">
        <v>33141183</v>
      </c>
      <c r="B181" s="67" t="s">
        <v>320</v>
      </c>
      <c r="C181" s="57" t="s">
        <v>13</v>
      </c>
      <c r="D181" s="32" t="s">
        <v>39</v>
      </c>
      <c r="E181" s="68" t="s">
        <v>13</v>
      </c>
      <c r="F181" s="69">
        <v>400</v>
      </c>
      <c r="G181" s="70">
        <v>67</v>
      </c>
      <c r="H181" s="35">
        <f t="shared" si="3"/>
        <v>26.8</v>
      </c>
    </row>
    <row r="182" spans="1:8" s="18" customFormat="1" ht="12.75" customHeight="1">
      <c r="A182" s="66">
        <v>33141157</v>
      </c>
      <c r="B182" s="67" t="s">
        <v>321</v>
      </c>
      <c r="C182" s="57" t="s">
        <v>322</v>
      </c>
      <c r="D182" s="32" t="s">
        <v>39</v>
      </c>
      <c r="E182" s="68" t="s">
        <v>13</v>
      </c>
      <c r="F182" s="69">
        <v>1000</v>
      </c>
      <c r="G182" s="70">
        <v>21</v>
      </c>
      <c r="H182" s="35">
        <f t="shared" si="3"/>
        <v>21</v>
      </c>
    </row>
    <row r="183" spans="1:8" s="18" customFormat="1" ht="12.75" customHeight="1">
      <c r="A183" s="66">
        <v>33141211</v>
      </c>
      <c r="B183" s="67" t="s">
        <v>323</v>
      </c>
      <c r="C183" s="57" t="s">
        <v>324</v>
      </c>
      <c r="D183" s="32" t="s">
        <v>39</v>
      </c>
      <c r="E183" s="68" t="s">
        <v>13</v>
      </c>
      <c r="F183" s="69">
        <v>2000</v>
      </c>
      <c r="G183" s="70">
        <v>3</v>
      </c>
      <c r="H183" s="35">
        <f t="shared" si="3"/>
        <v>6</v>
      </c>
    </row>
    <row r="184" spans="1:8" s="18" customFormat="1" ht="12.75" customHeight="1">
      <c r="A184" s="66">
        <v>33141211</v>
      </c>
      <c r="B184" s="67" t="s">
        <v>325</v>
      </c>
      <c r="C184" s="57" t="s">
        <v>13</v>
      </c>
      <c r="D184" s="32" t="s">
        <v>39</v>
      </c>
      <c r="E184" s="68" t="s">
        <v>13</v>
      </c>
      <c r="F184" s="69">
        <v>3000</v>
      </c>
      <c r="G184" s="70">
        <v>8</v>
      </c>
      <c r="H184" s="35">
        <f t="shared" si="3"/>
        <v>24</v>
      </c>
    </row>
    <row r="185" spans="1:8" s="18" customFormat="1" ht="12.75" customHeight="1">
      <c r="A185" s="66">
        <v>33141143</v>
      </c>
      <c r="B185" s="67" t="s">
        <v>326</v>
      </c>
      <c r="C185" s="57" t="s">
        <v>327</v>
      </c>
      <c r="D185" s="32" t="s">
        <v>39</v>
      </c>
      <c r="E185" s="68" t="s">
        <v>13</v>
      </c>
      <c r="F185" s="69">
        <v>7000</v>
      </c>
      <c r="G185" s="70">
        <v>4</v>
      </c>
      <c r="H185" s="35">
        <f t="shared" si="3"/>
        <v>28</v>
      </c>
    </row>
    <row r="186" spans="1:8" s="18" customFormat="1" ht="12.75" customHeight="1">
      <c r="A186" s="66">
        <v>33191310</v>
      </c>
      <c r="B186" s="67" t="s">
        <v>328</v>
      </c>
      <c r="C186" s="57" t="s">
        <v>13</v>
      </c>
      <c r="D186" s="32" t="s">
        <v>39</v>
      </c>
      <c r="E186" s="68" t="s">
        <v>13</v>
      </c>
      <c r="F186" s="69">
        <v>3000</v>
      </c>
      <c r="G186" s="70">
        <v>3</v>
      </c>
      <c r="H186" s="35">
        <f t="shared" si="3"/>
        <v>9</v>
      </c>
    </row>
    <row r="187" spans="1:8" s="18" customFormat="1" ht="12.75" customHeight="1">
      <c r="A187" s="66">
        <v>33141100</v>
      </c>
      <c r="B187" s="67" t="s">
        <v>329</v>
      </c>
      <c r="C187" s="57" t="s">
        <v>13</v>
      </c>
      <c r="D187" s="32" t="s">
        <v>39</v>
      </c>
      <c r="E187" s="68" t="s">
        <v>13</v>
      </c>
      <c r="F187" s="69">
        <v>600</v>
      </c>
      <c r="G187" s="70">
        <v>130</v>
      </c>
      <c r="H187" s="35">
        <f t="shared" si="3"/>
        <v>78</v>
      </c>
    </row>
    <row r="188" spans="1:8" s="18" customFormat="1" ht="12.75" customHeight="1">
      <c r="A188" s="66">
        <v>33141127</v>
      </c>
      <c r="B188" s="67" t="s">
        <v>330</v>
      </c>
      <c r="C188" s="57" t="s">
        <v>331</v>
      </c>
      <c r="D188" s="32" t="s">
        <v>39</v>
      </c>
      <c r="E188" s="68" t="s">
        <v>13</v>
      </c>
      <c r="F188" s="69">
        <v>3000</v>
      </c>
      <c r="G188" s="74">
        <v>90</v>
      </c>
      <c r="H188" s="35">
        <f t="shared" si="3"/>
        <v>270</v>
      </c>
    </row>
    <row r="189" spans="1:8" s="18" customFormat="1" ht="12.75" customHeight="1">
      <c r="A189" s="66">
        <v>33141127</v>
      </c>
      <c r="B189" s="67" t="s">
        <v>330</v>
      </c>
      <c r="C189" s="57" t="s">
        <v>332</v>
      </c>
      <c r="D189" s="32" t="s">
        <v>39</v>
      </c>
      <c r="E189" s="68" t="s">
        <v>13</v>
      </c>
      <c r="F189" s="69">
        <v>1500</v>
      </c>
      <c r="G189" s="70">
        <v>190</v>
      </c>
      <c r="H189" s="35">
        <f t="shared" si="3"/>
        <v>285</v>
      </c>
    </row>
    <row r="190" spans="1:8" s="18" customFormat="1" ht="12.75" customHeight="1">
      <c r="A190" s="66">
        <v>33141211</v>
      </c>
      <c r="B190" s="67" t="s">
        <v>333</v>
      </c>
      <c r="C190" s="57" t="s">
        <v>290</v>
      </c>
      <c r="D190" s="32" t="s">
        <v>39</v>
      </c>
      <c r="E190" s="68" t="s">
        <v>290</v>
      </c>
      <c r="F190" s="69">
        <v>200</v>
      </c>
      <c r="G190" s="70">
        <v>300</v>
      </c>
      <c r="H190" s="35">
        <f t="shared" si="3"/>
        <v>60</v>
      </c>
    </row>
    <row r="191" spans="1:8" s="18" customFormat="1" ht="12.75" customHeight="1">
      <c r="A191" s="66">
        <v>31651200</v>
      </c>
      <c r="B191" s="67" t="s">
        <v>334</v>
      </c>
      <c r="C191" s="57" t="s">
        <v>335</v>
      </c>
      <c r="D191" s="32" t="s">
        <v>39</v>
      </c>
      <c r="E191" s="68" t="s">
        <v>13</v>
      </c>
      <c r="F191" s="69">
        <v>30</v>
      </c>
      <c r="G191" s="70">
        <v>420</v>
      </c>
      <c r="H191" s="35">
        <f t="shared" si="3"/>
        <v>12.6</v>
      </c>
    </row>
    <row r="192" spans="1:8" s="18" customFormat="1" ht="12.75" customHeight="1">
      <c r="A192" s="66">
        <v>33141130</v>
      </c>
      <c r="B192" s="67" t="s">
        <v>336</v>
      </c>
      <c r="C192" s="57">
        <v>60</v>
      </c>
      <c r="D192" s="32" t="s">
        <v>39</v>
      </c>
      <c r="E192" s="68" t="s">
        <v>13</v>
      </c>
      <c r="F192" s="69">
        <v>3000</v>
      </c>
      <c r="G192" s="70">
        <v>36</v>
      </c>
      <c r="H192" s="35">
        <f t="shared" si="3"/>
        <v>108</v>
      </c>
    </row>
    <row r="193" spans="1:8" s="18" customFormat="1" ht="12.75" customHeight="1">
      <c r="A193" s="66">
        <v>33191650</v>
      </c>
      <c r="B193" s="67" t="s">
        <v>337</v>
      </c>
      <c r="C193" s="57" t="s">
        <v>13</v>
      </c>
      <c r="D193" s="32" t="s">
        <v>39</v>
      </c>
      <c r="E193" s="68" t="s">
        <v>13</v>
      </c>
      <c r="F193" s="69">
        <v>1000</v>
      </c>
      <c r="G193" s="70">
        <v>145</v>
      </c>
      <c r="H193" s="35">
        <f t="shared" si="3"/>
        <v>145</v>
      </c>
    </row>
    <row r="194" spans="1:8" s="18" customFormat="1" ht="12.75" customHeight="1">
      <c r="A194" s="66">
        <v>33141100</v>
      </c>
      <c r="B194" s="67" t="s">
        <v>338</v>
      </c>
      <c r="C194" s="57" t="s">
        <v>13</v>
      </c>
      <c r="D194" s="32" t="s">
        <v>39</v>
      </c>
      <c r="E194" s="68" t="s">
        <v>13</v>
      </c>
      <c r="F194" s="69">
        <v>1000</v>
      </c>
      <c r="G194" s="70">
        <v>29</v>
      </c>
      <c r="H194" s="35">
        <f t="shared" si="3"/>
        <v>29</v>
      </c>
    </row>
    <row r="195" spans="1:8" s="18" customFormat="1" ht="12.75" customHeight="1">
      <c r="A195" s="66">
        <v>33141100</v>
      </c>
      <c r="B195" s="67" t="s">
        <v>339</v>
      </c>
      <c r="C195" s="57" t="s">
        <v>13</v>
      </c>
      <c r="D195" s="32" t="s">
        <v>39</v>
      </c>
      <c r="E195" s="68" t="s">
        <v>13</v>
      </c>
      <c r="F195" s="69">
        <v>1000</v>
      </c>
      <c r="G195" s="70">
        <v>29</v>
      </c>
      <c r="H195" s="35">
        <f t="shared" si="3"/>
        <v>29</v>
      </c>
    </row>
    <row r="196" spans="1:8" s="18" customFormat="1" ht="12.75" customHeight="1">
      <c r="A196" s="66">
        <v>33141111</v>
      </c>
      <c r="B196" s="67" t="s">
        <v>340</v>
      </c>
      <c r="C196" s="57" t="s">
        <v>341</v>
      </c>
      <c r="D196" s="32" t="s">
        <v>39</v>
      </c>
      <c r="E196" s="68" t="s">
        <v>13</v>
      </c>
      <c r="F196" s="69">
        <v>500</v>
      </c>
      <c r="G196" s="70">
        <v>210</v>
      </c>
      <c r="H196" s="35">
        <f t="shared" si="3"/>
        <v>105</v>
      </c>
    </row>
    <row r="197" spans="1:8" s="18" customFormat="1" ht="12.75" customHeight="1">
      <c r="A197" s="66">
        <v>33141100</v>
      </c>
      <c r="B197" s="67" t="s">
        <v>342</v>
      </c>
      <c r="C197" s="57" t="s">
        <v>13</v>
      </c>
      <c r="D197" s="32" t="s">
        <v>39</v>
      </c>
      <c r="E197" s="68" t="s">
        <v>13</v>
      </c>
      <c r="F197" s="69">
        <v>2000</v>
      </c>
      <c r="G197" s="70">
        <v>33</v>
      </c>
      <c r="H197" s="35">
        <f t="shared" si="3"/>
        <v>66</v>
      </c>
    </row>
    <row r="198" spans="1:8" s="18" customFormat="1" ht="12.75" customHeight="1">
      <c r="A198" s="66">
        <v>33141131</v>
      </c>
      <c r="B198" s="67" t="s">
        <v>343</v>
      </c>
      <c r="C198" s="57" t="s">
        <v>13</v>
      </c>
      <c r="D198" s="32" t="s">
        <v>39</v>
      </c>
      <c r="E198" s="68" t="s">
        <v>13</v>
      </c>
      <c r="F198" s="69">
        <v>30</v>
      </c>
      <c r="G198" s="70">
        <v>210</v>
      </c>
      <c r="H198" s="35">
        <f t="shared" si="3"/>
        <v>6.3</v>
      </c>
    </row>
    <row r="199" spans="1:8" s="18" customFormat="1" ht="12.75" customHeight="1">
      <c r="A199" s="66">
        <v>33141145</v>
      </c>
      <c r="B199" s="67" t="s">
        <v>344</v>
      </c>
      <c r="C199" s="57" t="s">
        <v>345</v>
      </c>
      <c r="D199" s="32" t="s">
        <v>39</v>
      </c>
      <c r="E199" s="68" t="s">
        <v>13</v>
      </c>
      <c r="F199" s="69">
        <v>1000</v>
      </c>
      <c r="G199" s="70">
        <v>400</v>
      </c>
      <c r="H199" s="35">
        <f t="shared" si="3"/>
        <v>400</v>
      </c>
    </row>
    <row r="200" spans="1:8" s="18" customFormat="1" ht="12.75" customHeight="1">
      <c r="A200" s="66">
        <v>33141211</v>
      </c>
      <c r="B200" s="67" t="s">
        <v>346</v>
      </c>
      <c r="C200" s="57" t="s">
        <v>347</v>
      </c>
      <c r="D200" s="32" t="s">
        <v>39</v>
      </c>
      <c r="E200" s="68" t="s">
        <v>13</v>
      </c>
      <c r="F200" s="69">
        <v>20</v>
      </c>
      <c r="G200" s="70">
        <v>230</v>
      </c>
      <c r="H200" s="35">
        <f t="shared" si="3"/>
        <v>4.5999999999999996</v>
      </c>
    </row>
    <row r="201" spans="1:8" s="18" customFormat="1" ht="12.75" customHeight="1">
      <c r="A201" s="66">
        <v>33141211</v>
      </c>
      <c r="B201" s="67" t="s">
        <v>348</v>
      </c>
      <c r="C201" s="57" t="s">
        <v>349</v>
      </c>
      <c r="D201" s="32" t="s">
        <v>39</v>
      </c>
      <c r="E201" s="68" t="s">
        <v>13</v>
      </c>
      <c r="F201" s="69">
        <v>200</v>
      </c>
      <c r="G201" s="70">
        <v>202</v>
      </c>
      <c r="H201" s="35">
        <f t="shared" si="3"/>
        <v>40.4</v>
      </c>
    </row>
    <row r="202" spans="1:8" s="18" customFormat="1" ht="12.75" customHeight="1">
      <c r="A202" s="66">
        <v>33121180</v>
      </c>
      <c r="B202" s="67" t="s">
        <v>350</v>
      </c>
      <c r="C202" s="57" t="s">
        <v>13</v>
      </c>
      <c r="D202" s="32" t="s">
        <v>39</v>
      </c>
      <c r="E202" s="68" t="s">
        <v>13</v>
      </c>
      <c r="F202" s="69">
        <v>20</v>
      </c>
      <c r="G202" s="70">
        <v>3482</v>
      </c>
      <c r="H202" s="35">
        <f t="shared" si="3"/>
        <v>69.64</v>
      </c>
    </row>
    <row r="203" spans="1:8" s="18" customFormat="1" ht="12.75" customHeight="1">
      <c r="A203" s="66">
        <v>33141134</v>
      </c>
      <c r="B203" s="67" t="s">
        <v>351</v>
      </c>
      <c r="C203" s="57" t="s">
        <v>352</v>
      </c>
      <c r="D203" s="32" t="s">
        <v>39</v>
      </c>
      <c r="E203" s="68" t="s">
        <v>13</v>
      </c>
      <c r="F203" s="69">
        <v>200</v>
      </c>
      <c r="G203" s="70">
        <v>450</v>
      </c>
      <c r="H203" s="35">
        <f t="shared" si="3"/>
        <v>90</v>
      </c>
    </row>
    <row r="204" spans="1:8" s="18" customFormat="1" ht="12.75" customHeight="1">
      <c r="A204" s="66">
        <v>33141111</v>
      </c>
      <c r="B204" s="67" t="s">
        <v>353</v>
      </c>
      <c r="C204" s="57" t="s">
        <v>13</v>
      </c>
      <c r="D204" s="32" t="s">
        <v>39</v>
      </c>
      <c r="E204" s="68" t="s">
        <v>13</v>
      </c>
      <c r="F204" s="69">
        <v>5000</v>
      </c>
      <c r="G204" s="70">
        <v>4</v>
      </c>
      <c r="H204" s="35">
        <f t="shared" si="3"/>
        <v>20</v>
      </c>
    </row>
    <row r="205" spans="1:8" s="18" customFormat="1" ht="12.75" customHeight="1">
      <c r="A205" s="66">
        <v>33141145</v>
      </c>
      <c r="B205" s="67" t="s">
        <v>354</v>
      </c>
      <c r="C205" s="57" t="s">
        <v>355</v>
      </c>
      <c r="D205" s="32" t="s">
        <v>39</v>
      </c>
      <c r="E205" s="68" t="s">
        <v>13</v>
      </c>
      <c r="F205" s="69">
        <v>50</v>
      </c>
      <c r="G205" s="70">
        <v>1000</v>
      </c>
      <c r="H205" s="35">
        <f t="shared" si="3"/>
        <v>50</v>
      </c>
    </row>
    <row r="206" spans="1:8" s="18" customFormat="1" ht="12.75" customHeight="1">
      <c r="A206" s="66">
        <v>33631250</v>
      </c>
      <c r="B206" s="67" t="s">
        <v>356</v>
      </c>
      <c r="C206" s="57" t="s">
        <v>357</v>
      </c>
      <c r="D206" s="32" t="s">
        <v>39</v>
      </c>
      <c r="E206" s="68" t="s">
        <v>203</v>
      </c>
      <c r="F206" s="69">
        <v>120</v>
      </c>
      <c r="G206" s="70">
        <v>1098</v>
      </c>
      <c r="H206" s="35">
        <f t="shared" si="3"/>
        <v>131.76</v>
      </c>
    </row>
    <row r="207" spans="1:8" s="18" customFormat="1" ht="12.75" customHeight="1">
      <c r="A207" s="66">
        <v>33631241</v>
      </c>
      <c r="B207" s="67" t="s">
        <v>358</v>
      </c>
      <c r="C207" s="57" t="s">
        <v>359</v>
      </c>
      <c r="D207" s="32" t="s">
        <v>39</v>
      </c>
      <c r="E207" s="68" t="s">
        <v>360</v>
      </c>
      <c r="F207" s="69">
        <v>200</v>
      </c>
      <c r="G207" s="70">
        <v>1100</v>
      </c>
      <c r="H207" s="35">
        <f t="shared" si="3"/>
        <v>220</v>
      </c>
    </row>
    <row r="208" spans="1:8" s="18" customFormat="1" ht="12.75" customHeight="1">
      <c r="A208" s="66">
        <v>33621641</v>
      </c>
      <c r="B208" s="67" t="s">
        <v>361</v>
      </c>
      <c r="C208" s="75" t="s">
        <v>362</v>
      </c>
      <c r="D208" s="32" t="s">
        <v>39</v>
      </c>
      <c r="E208" s="68" t="s">
        <v>203</v>
      </c>
      <c r="F208" s="69">
        <v>10</v>
      </c>
      <c r="G208" s="70">
        <v>365</v>
      </c>
      <c r="H208" s="35">
        <f t="shared" si="3"/>
        <v>3.65</v>
      </c>
    </row>
    <row r="209" spans="1:8" s="18" customFormat="1" ht="12.75" customHeight="1">
      <c r="A209" s="66">
        <v>33621641</v>
      </c>
      <c r="B209" s="67" t="s">
        <v>363</v>
      </c>
      <c r="C209" s="76" t="s">
        <v>364</v>
      </c>
      <c r="D209" s="32" t="s">
        <v>39</v>
      </c>
      <c r="E209" s="68" t="s">
        <v>203</v>
      </c>
      <c r="F209" s="69">
        <v>10</v>
      </c>
      <c r="G209" s="70">
        <v>680</v>
      </c>
      <c r="H209" s="35">
        <f t="shared" si="3"/>
        <v>6.8</v>
      </c>
    </row>
    <row r="210" spans="1:8" s="18" customFormat="1" ht="12.75" customHeight="1">
      <c r="A210" s="66">
        <v>33621641</v>
      </c>
      <c r="B210" s="67" t="s">
        <v>365</v>
      </c>
      <c r="C210" s="57" t="s">
        <v>366</v>
      </c>
      <c r="D210" s="32" t="s">
        <v>39</v>
      </c>
      <c r="E210" s="68" t="s">
        <v>203</v>
      </c>
      <c r="F210" s="69">
        <v>100</v>
      </c>
      <c r="G210" s="70">
        <v>87</v>
      </c>
      <c r="H210" s="35">
        <f t="shared" si="3"/>
        <v>8.6999999999999993</v>
      </c>
    </row>
    <row r="211" spans="1:8" s="18" customFormat="1" ht="12.75" customHeight="1">
      <c r="A211" s="66">
        <v>33631230</v>
      </c>
      <c r="B211" s="67" t="s">
        <v>367</v>
      </c>
      <c r="C211" s="57" t="s">
        <v>368</v>
      </c>
      <c r="D211" s="32" t="s">
        <v>39</v>
      </c>
      <c r="E211" s="68" t="s">
        <v>203</v>
      </c>
      <c r="F211" s="69">
        <v>40</v>
      </c>
      <c r="G211" s="70">
        <v>2950</v>
      </c>
      <c r="H211" s="35">
        <f t="shared" si="3"/>
        <v>118</v>
      </c>
    </row>
    <row r="212" spans="1:8" s="18" customFormat="1" ht="12.75" customHeight="1">
      <c r="A212" s="66">
        <v>33631250</v>
      </c>
      <c r="B212" s="67" t="s">
        <v>356</v>
      </c>
      <c r="C212" s="57" t="s">
        <v>369</v>
      </c>
      <c r="D212" s="32" t="s">
        <v>39</v>
      </c>
      <c r="E212" s="68" t="s">
        <v>370</v>
      </c>
      <c r="F212" s="69">
        <v>200</v>
      </c>
      <c r="G212" s="70">
        <v>380</v>
      </c>
      <c r="H212" s="35">
        <f t="shared" si="3"/>
        <v>76</v>
      </c>
    </row>
    <row r="213" spans="1:8" s="18" customFormat="1" ht="12.75" customHeight="1">
      <c r="A213" s="66">
        <v>33141173</v>
      </c>
      <c r="B213" s="67" t="s">
        <v>371</v>
      </c>
      <c r="C213" s="57" t="s">
        <v>372</v>
      </c>
      <c r="D213" s="32" t="s">
        <v>39</v>
      </c>
      <c r="E213" s="68" t="s">
        <v>13</v>
      </c>
      <c r="F213" s="69">
        <v>600</v>
      </c>
      <c r="G213" s="70">
        <v>99</v>
      </c>
      <c r="H213" s="35">
        <f t="shared" ref="H213:H235" si="4">+G213*F213/1000</f>
        <v>59.4</v>
      </c>
    </row>
    <row r="214" spans="1:8" s="18" customFormat="1" ht="12.75" customHeight="1">
      <c r="A214" s="66">
        <v>33191310</v>
      </c>
      <c r="B214" s="67" t="s">
        <v>373</v>
      </c>
      <c r="C214" s="57" t="s">
        <v>13</v>
      </c>
      <c r="D214" s="32" t="s">
        <v>39</v>
      </c>
      <c r="E214" s="68" t="s">
        <v>13</v>
      </c>
      <c r="F214" s="69">
        <v>50</v>
      </c>
      <c r="G214" s="70">
        <v>140</v>
      </c>
      <c r="H214" s="35">
        <f t="shared" si="4"/>
        <v>7</v>
      </c>
    </row>
    <row r="215" spans="1:8" s="18" customFormat="1" ht="12.75" customHeight="1">
      <c r="A215" s="66">
        <v>33141127</v>
      </c>
      <c r="B215" s="67" t="s">
        <v>374</v>
      </c>
      <c r="C215" s="57" t="s">
        <v>13</v>
      </c>
      <c r="D215" s="32" t="s">
        <v>39</v>
      </c>
      <c r="E215" s="68" t="s">
        <v>13</v>
      </c>
      <c r="F215" s="69">
        <v>16000</v>
      </c>
      <c r="G215" s="70">
        <v>12</v>
      </c>
      <c r="H215" s="35">
        <f t="shared" si="4"/>
        <v>192</v>
      </c>
    </row>
    <row r="216" spans="1:8" s="18" customFormat="1" ht="12.75" customHeight="1">
      <c r="A216" s="66">
        <v>33191310</v>
      </c>
      <c r="B216" s="67" t="s">
        <v>375</v>
      </c>
      <c r="C216" s="57" t="s">
        <v>376</v>
      </c>
      <c r="D216" s="32" t="s">
        <v>39</v>
      </c>
      <c r="E216" s="68" t="s">
        <v>13</v>
      </c>
      <c r="F216" s="69">
        <v>9000</v>
      </c>
      <c r="G216" s="70">
        <v>1</v>
      </c>
      <c r="H216" s="35">
        <f t="shared" si="4"/>
        <v>9</v>
      </c>
    </row>
    <row r="217" spans="1:8" s="18" customFormat="1" ht="12.75" customHeight="1">
      <c r="A217" s="66">
        <v>33191310</v>
      </c>
      <c r="B217" s="67" t="s">
        <v>377</v>
      </c>
      <c r="C217" s="57" t="s">
        <v>378</v>
      </c>
      <c r="D217" s="32" t="s">
        <v>39</v>
      </c>
      <c r="E217" s="68" t="s">
        <v>13</v>
      </c>
      <c r="F217" s="69">
        <v>9000</v>
      </c>
      <c r="G217" s="70">
        <v>2</v>
      </c>
      <c r="H217" s="35">
        <f t="shared" si="4"/>
        <v>18</v>
      </c>
    </row>
    <row r="218" spans="1:8" s="18" customFormat="1" ht="36.75" customHeight="1">
      <c r="A218" s="66">
        <v>33141127</v>
      </c>
      <c r="B218" s="67" t="s">
        <v>379</v>
      </c>
      <c r="C218" s="57" t="s">
        <v>290</v>
      </c>
      <c r="D218" s="32" t="s">
        <v>39</v>
      </c>
      <c r="E218" s="68" t="s">
        <v>290</v>
      </c>
      <c r="F218" s="69">
        <v>3000</v>
      </c>
      <c r="G218" s="70">
        <v>22</v>
      </c>
      <c r="H218" s="35">
        <f t="shared" si="4"/>
        <v>66</v>
      </c>
    </row>
    <row r="219" spans="1:8" s="18" customFormat="1" ht="12.75" customHeight="1">
      <c r="A219" s="66">
        <v>33141211</v>
      </c>
      <c r="B219" s="67" t="s">
        <v>380</v>
      </c>
      <c r="C219" s="57" t="s">
        <v>381</v>
      </c>
      <c r="D219" s="32" t="s">
        <v>39</v>
      </c>
      <c r="E219" s="68" t="s">
        <v>382</v>
      </c>
      <c r="F219" s="69">
        <v>2000</v>
      </c>
      <c r="G219" s="70">
        <v>5</v>
      </c>
      <c r="H219" s="35">
        <f t="shared" si="4"/>
        <v>10</v>
      </c>
    </row>
    <row r="220" spans="1:8" s="18" customFormat="1" ht="12.75" customHeight="1">
      <c r="A220" s="66">
        <v>33141211</v>
      </c>
      <c r="B220" s="67" t="s">
        <v>383</v>
      </c>
      <c r="C220" s="57" t="s">
        <v>13</v>
      </c>
      <c r="D220" s="32" t="s">
        <v>39</v>
      </c>
      <c r="E220" s="68" t="s">
        <v>13</v>
      </c>
      <c r="F220" s="69">
        <v>200</v>
      </c>
      <c r="G220" s="70">
        <v>620</v>
      </c>
      <c r="H220" s="35">
        <f t="shared" si="4"/>
        <v>124</v>
      </c>
    </row>
    <row r="221" spans="1:8" s="18" customFormat="1" ht="12.75" customHeight="1">
      <c r="A221" s="66">
        <v>31651200</v>
      </c>
      <c r="B221" s="67" t="s">
        <v>384</v>
      </c>
      <c r="C221" s="57" t="s">
        <v>13</v>
      </c>
      <c r="D221" s="32" t="s">
        <v>39</v>
      </c>
      <c r="E221" s="68" t="s">
        <v>13</v>
      </c>
      <c r="F221" s="69">
        <v>50</v>
      </c>
      <c r="G221" s="70">
        <v>1190</v>
      </c>
      <c r="H221" s="35">
        <f t="shared" si="4"/>
        <v>59.5</v>
      </c>
    </row>
    <row r="222" spans="1:8" s="18" customFormat="1" ht="12.75" customHeight="1">
      <c r="A222" s="66">
        <v>33141211</v>
      </c>
      <c r="B222" s="67" t="s">
        <v>385</v>
      </c>
      <c r="C222" s="57" t="s">
        <v>386</v>
      </c>
      <c r="D222" s="32" t="s">
        <v>39</v>
      </c>
      <c r="E222" s="68" t="s">
        <v>13</v>
      </c>
      <c r="F222" s="69">
        <v>4000</v>
      </c>
      <c r="G222" s="70">
        <v>88</v>
      </c>
      <c r="H222" s="35">
        <f t="shared" si="4"/>
        <v>352</v>
      </c>
    </row>
    <row r="223" spans="1:8" s="18" customFormat="1" ht="12.75" customHeight="1">
      <c r="A223" s="66">
        <v>33691141</v>
      </c>
      <c r="B223" s="67" t="s">
        <v>387</v>
      </c>
      <c r="C223" s="57" t="s">
        <v>388</v>
      </c>
      <c r="D223" s="32" t="s">
        <v>39</v>
      </c>
      <c r="E223" s="68" t="s">
        <v>389</v>
      </c>
      <c r="F223" s="69">
        <v>5000</v>
      </c>
      <c r="G223" s="70">
        <v>330</v>
      </c>
      <c r="H223" s="35">
        <f t="shared" si="4"/>
        <v>1650</v>
      </c>
    </row>
    <row r="224" spans="1:8" s="18" customFormat="1" ht="12.75" customHeight="1">
      <c r="A224" s="66">
        <v>33141211</v>
      </c>
      <c r="B224" s="67" t="s">
        <v>390</v>
      </c>
      <c r="C224" s="57" t="s">
        <v>13</v>
      </c>
      <c r="D224" s="32" t="s">
        <v>39</v>
      </c>
      <c r="E224" s="68" t="s">
        <v>13</v>
      </c>
      <c r="F224" s="69">
        <v>500</v>
      </c>
      <c r="G224" s="70">
        <v>130</v>
      </c>
      <c r="H224" s="35">
        <f t="shared" si="4"/>
        <v>65</v>
      </c>
    </row>
    <row r="225" spans="1:10" s="18" customFormat="1" ht="12.75" customHeight="1">
      <c r="A225" s="66">
        <v>33141183</v>
      </c>
      <c r="B225" s="67" t="s">
        <v>391</v>
      </c>
      <c r="C225" s="57" t="s">
        <v>13</v>
      </c>
      <c r="D225" s="32" t="s">
        <v>39</v>
      </c>
      <c r="E225" s="68" t="s">
        <v>13</v>
      </c>
      <c r="F225" s="69">
        <v>500</v>
      </c>
      <c r="G225" s="70">
        <v>51</v>
      </c>
      <c r="H225" s="35">
        <f t="shared" si="4"/>
        <v>25.5</v>
      </c>
    </row>
    <row r="226" spans="1:10" s="18" customFormat="1" ht="12.75" customHeight="1">
      <c r="A226" s="66">
        <v>31651200</v>
      </c>
      <c r="B226" s="67" t="s">
        <v>392</v>
      </c>
      <c r="C226" s="57" t="s">
        <v>393</v>
      </c>
      <c r="D226" s="32" t="s">
        <v>39</v>
      </c>
      <c r="E226" s="68" t="s">
        <v>13</v>
      </c>
      <c r="F226" s="69">
        <v>20</v>
      </c>
      <c r="G226" s="70">
        <v>1845</v>
      </c>
      <c r="H226" s="35">
        <f t="shared" si="4"/>
        <v>36.9</v>
      </c>
    </row>
    <row r="227" spans="1:10" s="18" customFormat="1" ht="12.75" customHeight="1">
      <c r="A227" s="77" t="s">
        <v>394</v>
      </c>
      <c r="B227" s="67" t="s">
        <v>395</v>
      </c>
      <c r="C227" s="78" t="s">
        <v>396</v>
      </c>
      <c r="D227" s="32" t="s">
        <v>39</v>
      </c>
      <c r="E227" s="68" t="s">
        <v>277</v>
      </c>
      <c r="F227" s="69">
        <v>200</v>
      </c>
      <c r="G227" s="70">
        <v>5</v>
      </c>
      <c r="H227" s="35">
        <f t="shared" si="4"/>
        <v>1</v>
      </c>
    </row>
    <row r="228" spans="1:10" s="18" customFormat="1" ht="12.75" customHeight="1">
      <c r="A228" s="66">
        <v>31651200</v>
      </c>
      <c r="B228" s="67" t="s">
        <v>397</v>
      </c>
      <c r="C228" s="57" t="s">
        <v>398</v>
      </c>
      <c r="D228" s="32" t="s">
        <v>39</v>
      </c>
      <c r="E228" s="68" t="s">
        <v>277</v>
      </c>
      <c r="F228" s="69">
        <v>20</v>
      </c>
      <c r="G228" s="70">
        <v>5945</v>
      </c>
      <c r="H228" s="35">
        <f t="shared" si="4"/>
        <v>118.9</v>
      </c>
    </row>
    <row r="229" spans="1:10" s="18" customFormat="1" ht="12.75" customHeight="1">
      <c r="A229" s="66">
        <v>33141211</v>
      </c>
      <c r="B229" s="67" t="s">
        <v>399</v>
      </c>
      <c r="C229" s="57" t="s">
        <v>13</v>
      </c>
      <c r="D229" s="32" t="s">
        <v>39</v>
      </c>
      <c r="E229" s="68" t="s">
        <v>277</v>
      </c>
      <c r="F229" s="69">
        <v>100</v>
      </c>
      <c r="G229" s="70">
        <v>800</v>
      </c>
      <c r="H229" s="35">
        <f t="shared" si="4"/>
        <v>80</v>
      </c>
    </row>
    <row r="230" spans="1:10" s="18" customFormat="1" ht="12.75" customHeight="1">
      <c r="A230" s="66">
        <v>33141211</v>
      </c>
      <c r="B230" s="67" t="s">
        <v>400</v>
      </c>
      <c r="C230" s="57" t="s">
        <v>13</v>
      </c>
      <c r="D230" s="32" t="s">
        <v>39</v>
      </c>
      <c r="E230" s="68" t="s">
        <v>277</v>
      </c>
      <c r="F230" s="69">
        <v>3000</v>
      </c>
      <c r="G230" s="70">
        <v>27</v>
      </c>
      <c r="H230" s="35">
        <f t="shared" si="4"/>
        <v>81</v>
      </c>
    </row>
    <row r="231" spans="1:10" s="18" customFormat="1" ht="12.75" customHeight="1">
      <c r="A231" s="66">
        <v>33141211</v>
      </c>
      <c r="B231" s="67" t="s">
        <v>401</v>
      </c>
      <c r="C231" s="57" t="s">
        <v>13</v>
      </c>
      <c r="D231" s="32" t="s">
        <v>39</v>
      </c>
      <c r="E231" s="68" t="s">
        <v>277</v>
      </c>
      <c r="F231" s="69">
        <v>50</v>
      </c>
      <c r="G231" s="70">
        <v>2300</v>
      </c>
      <c r="H231" s="35">
        <f t="shared" si="4"/>
        <v>115</v>
      </c>
    </row>
    <row r="232" spans="1:10" s="18" customFormat="1" ht="12.75" customHeight="1">
      <c r="A232" s="66">
        <v>31331230</v>
      </c>
      <c r="B232" s="67" t="s">
        <v>402</v>
      </c>
      <c r="C232" s="57" t="s">
        <v>13</v>
      </c>
      <c r="D232" s="32" t="s">
        <v>39</v>
      </c>
      <c r="E232" s="68" t="s">
        <v>13</v>
      </c>
      <c r="F232" s="69">
        <v>1000</v>
      </c>
      <c r="G232" s="70">
        <v>50</v>
      </c>
      <c r="H232" s="35">
        <f t="shared" si="4"/>
        <v>50</v>
      </c>
    </row>
    <row r="233" spans="1:10" s="18" customFormat="1" ht="12.75" customHeight="1">
      <c r="A233" s="31">
        <v>33141160</v>
      </c>
      <c r="B233" s="30" t="s">
        <v>403</v>
      </c>
      <c r="C233" s="57">
        <v>250</v>
      </c>
      <c r="D233" s="32" t="s">
        <v>39</v>
      </c>
      <c r="E233" s="56" t="s">
        <v>404</v>
      </c>
      <c r="F233" s="34">
        <v>600</v>
      </c>
      <c r="G233" s="35">
        <v>240</v>
      </c>
      <c r="H233" s="79">
        <f t="shared" si="4"/>
        <v>144</v>
      </c>
      <c r="I233" s="80">
        <f>+H233*G233/1000</f>
        <v>34.56</v>
      </c>
      <c r="J233" s="80">
        <f>+I233*H233/1000</f>
        <v>4.9766400000000006</v>
      </c>
    </row>
    <row r="234" spans="1:10" s="18" customFormat="1" ht="12.75" customHeight="1">
      <c r="A234" s="66">
        <v>33141211</v>
      </c>
      <c r="B234" s="81" t="s">
        <v>405</v>
      </c>
      <c r="C234" s="57" t="s">
        <v>13</v>
      </c>
      <c r="D234" s="32" t="s">
        <v>39</v>
      </c>
      <c r="E234" s="56" t="s">
        <v>13</v>
      </c>
      <c r="F234" s="35">
        <v>600</v>
      </c>
      <c r="G234" s="35">
        <v>70</v>
      </c>
      <c r="H234" s="35">
        <f t="shared" si="4"/>
        <v>42</v>
      </c>
    </row>
    <row r="235" spans="1:10" s="85" customFormat="1" ht="12.75" customHeight="1">
      <c r="A235" s="66">
        <v>33141211</v>
      </c>
      <c r="B235" s="82" t="s">
        <v>406</v>
      </c>
      <c r="C235" s="57" t="s">
        <v>13</v>
      </c>
      <c r="D235" s="32" t="s">
        <v>39</v>
      </c>
      <c r="E235" s="56" t="s">
        <v>13</v>
      </c>
      <c r="F235" s="83">
        <v>3</v>
      </c>
      <c r="G235" s="84">
        <v>4080</v>
      </c>
      <c r="H235" s="79">
        <f t="shared" si="4"/>
        <v>12.24</v>
      </c>
    </row>
    <row r="236" spans="1:10" s="87" customFormat="1" ht="12.75" customHeight="1">
      <c r="A236" s="146" t="s">
        <v>407</v>
      </c>
      <c r="B236" s="147"/>
      <c r="C236" s="57"/>
      <c r="D236" s="64" t="s">
        <v>36</v>
      </c>
      <c r="E236" s="64" t="s">
        <v>36</v>
      </c>
      <c r="F236" s="64" t="s">
        <v>36</v>
      </c>
      <c r="G236" s="64" t="s">
        <v>36</v>
      </c>
      <c r="H236" s="86"/>
    </row>
    <row r="237" spans="1:10" s="87" customFormat="1" ht="12.75" customHeight="1">
      <c r="A237" s="88">
        <v>33211130</v>
      </c>
      <c r="B237" s="89" t="s">
        <v>408</v>
      </c>
      <c r="C237" s="57" t="s">
        <v>409</v>
      </c>
      <c r="D237" s="32" t="s">
        <v>39</v>
      </c>
      <c r="E237" s="90" t="s">
        <v>410</v>
      </c>
      <c r="F237" s="91">
        <v>400</v>
      </c>
      <c r="G237" s="91">
        <v>24</v>
      </c>
      <c r="H237" s="91">
        <f t="shared" ref="H237:H297" si="5">+G237*F237/1000</f>
        <v>9.6</v>
      </c>
    </row>
    <row r="238" spans="1:10" s="87" customFormat="1" ht="12.75" customHeight="1">
      <c r="A238" s="88">
        <v>33211120</v>
      </c>
      <c r="B238" s="89" t="s">
        <v>411</v>
      </c>
      <c r="C238" s="57" t="s">
        <v>412</v>
      </c>
      <c r="D238" s="32" t="s">
        <v>39</v>
      </c>
      <c r="E238" s="90" t="s">
        <v>410</v>
      </c>
      <c r="F238" s="91">
        <v>5000</v>
      </c>
      <c r="G238" s="91">
        <v>9</v>
      </c>
      <c r="H238" s="91">
        <f t="shared" si="5"/>
        <v>45</v>
      </c>
    </row>
    <row r="239" spans="1:10" s="87" customFormat="1" ht="12.75" customHeight="1">
      <c r="A239" s="88">
        <v>33211150</v>
      </c>
      <c r="B239" s="89" t="s">
        <v>413</v>
      </c>
      <c r="C239" s="57" t="s">
        <v>414</v>
      </c>
      <c r="D239" s="32" t="s">
        <v>39</v>
      </c>
      <c r="E239" s="90" t="s">
        <v>410</v>
      </c>
      <c r="F239" s="91">
        <v>5000</v>
      </c>
      <c r="G239" s="92">
        <v>29</v>
      </c>
      <c r="H239" s="91">
        <f t="shared" si="5"/>
        <v>145</v>
      </c>
    </row>
    <row r="240" spans="1:10" s="87" customFormat="1" ht="12.75" customHeight="1">
      <c r="A240" s="88">
        <v>33211230</v>
      </c>
      <c r="B240" s="89" t="s">
        <v>415</v>
      </c>
      <c r="C240" s="57" t="s">
        <v>412</v>
      </c>
      <c r="D240" s="32" t="s">
        <v>39</v>
      </c>
      <c r="E240" s="90" t="s">
        <v>416</v>
      </c>
      <c r="F240" s="91">
        <v>4000</v>
      </c>
      <c r="G240" s="92">
        <v>45</v>
      </c>
      <c r="H240" s="91">
        <f t="shared" si="5"/>
        <v>180</v>
      </c>
    </row>
    <row r="241" spans="1:8" s="87" customFormat="1" ht="12.75" customHeight="1">
      <c r="A241" s="88">
        <v>33211250</v>
      </c>
      <c r="B241" s="89" t="s">
        <v>417</v>
      </c>
      <c r="C241" s="57" t="s">
        <v>409</v>
      </c>
      <c r="D241" s="32" t="s">
        <v>39</v>
      </c>
      <c r="E241" s="90" t="s">
        <v>416</v>
      </c>
      <c r="F241" s="91">
        <v>500</v>
      </c>
      <c r="G241" s="92">
        <v>36</v>
      </c>
      <c r="H241" s="91">
        <f t="shared" si="5"/>
        <v>18</v>
      </c>
    </row>
    <row r="242" spans="1:8" s="87" customFormat="1" ht="12.75" customHeight="1">
      <c r="A242" s="88">
        <v>33211310</v>
      </c>
      <c r="B242" s="89" t="s">
        <v>418</v>
      </c>
      <c r="C242" s="57" t="s">
        <v>409</v>
      </c>
      <c r="D242" s="32" t="s">
        <v>39</v>
      </c>
      <c r="E242" s="90" t="s">
        <v>416</v>
      </c>
      <c r="F242" s="91">
        <v>3000</v>
      </c>
      <c r="G242" s="92">
        <v>350</v>
      </c>
      <c r="H242" s="91">
        <f t="shared" si="5"/>
        <v>1050</v>
      </c>
    </row>
    <row r="243" spans="1:8" s="87" customFormat="1" ht="12.75" customHeight="1">
      <c r="A243" s="88">
        <v>33211140</v>
      </c>
      <c r="B243" s="89" t="s">
        <v>419</v>
      </c>
      <c r="C243" s="57" t="s">
        <v>420</v>
      </c>
      <c r="D243" s="32" t="s">
        <v>39</v>
      </c>
      <c r="E243" s="90" t="s">
        <v>410</v>
      </c>
      <c r="F243" s="91">
        <v>1500</v>
      </c>
      <c r="G243" s="92">
        <v>22</v>
      </c>
      <c r="H243" s="91">
        <f t="shared" si="5"/>
        <v>33</v>
      </c>
    </row>
    <row r="244" spans="1:8" s="87" customFormat="1" ht="12.75" customHeight="1">
      <c r="A244" s="88">
        <v>33211160</v>
      </c>
      <c r="B244" s="89" t="s">
        <v>421</v>
      </c>
      <c r="C244" s="57" t="s">
        <v>412</v>
      </c>
      <c r="D244" s="32" t="s">
        <v>39</v>
      </c>
      <c r="E244" s="90" t="s">
        <v>410</v>
      </c>
      <c r="F244" s="91">
        <v>1500</v>
      </c>
      <c r="G244" s="92">
        <v>11</v>
      </c>
      <c r="H244" s="91">
        <f t="shared" si="5"/>
        <v>16.5</v>
      </c>
    </row>
    <row r="245" spans="1:8" s="87" customFormat="1" ht="12.75" customHeight="1">
      <c r="A245" s="88">
        <v>33121270</v>
      </c>
      <c r="B245" s="89" t="s">
        <v>422</v>
      </c>
      <c r="C245" s="57" t="s">
        <v>412</v>
      </c>
      <c r="D245" s="32" t="s">
        <v>39</v>
      </c>
      <c r="E245" s="90" t="s">
        <v>410</v>
      </c>
      <c r="F245" s="91">
        <v>200</v>
      </c>
      <c r="G245" s="92">
        <v>30</v>
      </c>
      <c r="H245" s="91">
        <f t="shared" si="5"/>
        <v>6</v>
      </c>
    </row>
    <row r="246" spans="1:8" s="87" customFormat="1" ht="12.75" customHeight="1">
      <c r="A246" s="88">
        <v>33211420</v>
      </c>
      <c r="B246" s="89" t="s">
        <v>423</v>
      </c>
      <c r="C246" s="57" t="s">
        <v>424</v>
      </c>
      <c r="D246" s="32" t="s">
        <v>39</v>
      </c>
      <c r="E246" s="90" t="s">
        <v>410</v>
      </c>
      <c r="F246" s="91">
        <v>240</v>
      </c>
      <c r="G246" s="92">
        <v>18</v>
      </c>
      <c r="H246" s="91">
        <f t="shared" si="5"/>
        <v>4.32</v>
      </c>
    </row>
    <row r="247" spans="1:8" s="87" customFormat="1" ht="12.75" customHeight="1">
      <c r="A247" s="88">
        <v>33211320</v>
      </c>
      <c r="B247" s="89" t="s">
        <v>425</v>
      </c>
      <c r="C247" s="57" t="s">
        <v>409</v>
      </c>
      <c r="D247" s="32" t="s">
        <v>39</v>
      </c>
      <c r="E247" s="90" t="s">
        <v>416</v>
      </c>
      <c r="F247" s="91">
        <v>2500</v>
      </c>
      <c r="G247" s="92">
        <v>74</v>
      </c>
      <c r="H247" s="91">
        <f t="shared" si="5"/>
        <v>185</v>
      </c>
    </row>
    <row r="248" spans="1:8" s="87" customFormat="1" ht="12.75" customHeight="1">
      <c r="A248" s="88">
        <v>33211420</v>
      </c>
      <c r="B248" s="89" t="s">
        <v>426</v>
      </c>
      <c r="C248" s="57" t="s">
        <v>424</v>
      </c>
      <c r="D248" s="32" t="s">
        <v>39</v>
      </c>
      <c r="E248" s="90" t="s">
        <v>410</v>
      </c>
      <c r="F248" s="91">
        <v>240</v>
      </c>
      <c r="G248" s="92">
        <v>18</v>
      </c>
      <c r="H248" s="91">
        <f t="shared" si="5"/>
        <v>4.32</v>
      </c>
    </row>
    <row r="249" spans="1:8" s="87" customFormat="1" ht="12.75" customHeight="1">
      <c r="A249" s="88">
        <v>33211300</v>
      </c>
      <c r="B249" s="89" t="s">
        <v>427</v>
      </c>
      <c r="C249" s="57" t="s">
        <v>410</v>
      </c>
      <c r="D249" s="32" t="s">
        <v>39</v>
      </c>
      <c r="E249" s="90" t="s">
        <v>410</v>
      </c>
      <c r="F249" s="91">
        <v>400</v>
      </c>
      <c r="G249" s="92">
        <v>40</v>
      </c>
      <c r="H249" s="91">
        <f t="shared" si="5"/>
        <v>16</v>
      </c>
    </row>
    <row r="250" spans="1:8" s="87" customFormat="1" ht="12.75" customHeight="1">
      <c r="A250" s="88">
        <v>33211190</v>
      </c>
      <c r="B250" s="89" t="s">
        <v>428</v>
      </c>
      <c r="C250" s="57" t="s">
        <v>410</v>
      </c>
      <c r="D250" s="32" t="s">
        <v>39</v>
      </c>
      <c r="E250" s="90" t="s">
        <v>410</v>
      </c>
      <c r="F250" s="91">
        <v>160</v>
      </c>
      <c r="G250" s="92">
        <v>78</v>
      </c>
      <c r="H250" s="91">
        <f t="shared" si="5"/>
        <v>12.48</v>
      </c>
    </row>
    <row r="251" spans="1:8" s="87" customFormat="1" ht="12.75" customHeight="1">
      <c r="A251" s="88">
        <v>33211190</v>
      </c>
      <c r="B251" s="89" t="s">
        <v>429</v>
      </c>
      <c r="C251" s="57" t="s">
        <v>410</v>
      </c>
      <c r="D251" s="32" t="s">
        <v>39</v>
      </c>
      <c r="E251" s="90" t="s">
        <v>410</v>
      </c>
      <c r="F251" s="91">
        <v>160</v>
      </c>
      <c r="G251" s="92">
        <v>124</v>
      </c>
      <c r="H251" s="91">
        <f t="shared" si="5"/>
        <v>19.84</v>
      </c>
    </row>
    <row r="252" spans="1:8" s="87" customFormat="1" ht="12.75" customHeight="1">
      <c r="A252" s="88">
        <v>33211200</v>
      </c>
      <c r="B252" s="89" t="s">
        <v>430</v>
      </c>
      <c r="C252" s="57" t="s">
        <v>410</v>
      </c>
      <c r="D252" s="32" t="s">
        <v>39</v>
      </c>
      <c r="E252" s="90" t="s">
        <v>410</v>
      </c>
      <c r="F252" s="91">
        <v>160</v>
      </c>
      <c r="G252" s="92">
        <v>78</v>
      </c>
      <c r="H252" s="91">
        <f t="shared" si="5"/>
        <v>12.48</v>
      </c>
    </row>
    <row r="253" spans="1:8" s="87" customFormat="1" ht="12.75" customHeight="1">
      <c r="A253" s="88">
        <v>33211220</v>
      </c>
      <c r="B253" s="89" t="s">
        <v>431</v>
      </c>
      <c r="C253" s="57" t="s">
        <v>410</v>
      </c>
      <c r="D253" s="32" t="s">
        <v>39</v>
      </c>
      <c r="E253" s="90" t="s">
        <v>410</v>
      </c>
      <c r="F253" s="91">
        <v>160</v>
      </c>
      <c r="G253" s="92">
        <v>156</v>
      </c>
      <c r="H253" s="91">
        <f t="shared" si="5"/>
        <v>24.96</v>
      </c>
    </row>
    <row r="254" spans="1:8" s="87" customFormat="1" ht="12.75" customHeight="1">
      <c r="A254" s="88">
        <v>33211210</v>
      </c>
      <c r="B254" s="89" t="s">
        <v>432</v>
      </c>
      <c r="C254" s="57" t="s">
        <v>410</v>
      </c>
      <c r="D254" s="32" t="s">
        <v>39</v>
      </c>
      <c r="E254" s="90" t="s">
        <v>410</v>
      </c>
      <c r="F254" s="91">
        <v>100</v>
      </c>
      <c r="G254" s="92">
        <v>276</v>
      </c>
      <c r="H254" s="91">
        <f t="shared" si="5"/>
        <v>27.6</v>
      </c>
    </row>
    <row r="255" spans="1:8" s="87" customFormat="1" ht="12.75" customHeight="1">
      <c r="A255" s="88">
        <v>33691160</v>
      </c>
      <c r="B255" s="89" t="s">
        <v>433</v>
      </c>
      <c r="C255" s="57" t="s">
        <v>409</v>
      </c>
      <c r="D255" s="32" t="s">
        <v>39</v>
      </c>
      <c r="E255" s="90" t="s">
        <v>416</v>
      </c>
      <c r="F255" s="91">
        <v>200</v>
      </c>
      <c r="G255" s="92">
        <v>105</v>
      </c>
      <c r="H255" s="91">
        <f t="shared" si="5"/>
        <v>21</v>
      </c>
    </row>
    <row r="256" spans="1:8" s="87" customFormat="1" ht="54" customHeight="1">
      <c r="A256" s="88">
        <v>33621641</v>
      </c>
      <c r="B256" s="89" t="s">
        <v>434</v>
      </c>
      <c r="C256" s="57" t="s">
        <v>435</v>
      </c>
      <c r="D256" s="32" t="s">
        <v>39</v>
      </c>
      <c r="E256" s="90" t="s">
        <v>436</v>
      </c>
      <c r="F256" s="91">
        <v>200</v>
      </c>
      <c r="G256" s="92">
        <v>2695</v>
      </c>
      <c r="H256" s="91">
        <f t="shared" si="5"/>
        <v>539</v>
      </c>
    </row>
    <row r="257" spans="1:8" s="87" customFormat="1" ht="36.75" customHeight="1">
      <c r="A257" s="88">
        <v>33621641</v>
      </c>
      <c r="B257" s="89" t="s">
        <v>437</v>
      </c>
      <c r="C257" s="57" t="s">
        <v>198</v>
      </c>
      <c r="D257" s="32" t="s">
        <v>39</v>
      </c>
      <c r="E257" s="90" t="s">
        <v>198</v>
      </c>
      <c r="F257" s="91">
        <v>12000</v>
      </c>
      <c r="G257" s="92">
        <v>8</v>
      </c>
      <c r="H257" s="91">
        <f t="shared" si="5"/>
        <v>96</v>
      </c>
    </row>
    <row r="258" spans="1:8" s="87" customFormat="1" ht="28.5" customHeight="1">
      <c r="A258" s="88">
        <v>33621641</v>
      </c>
      <c r="B258" s="89" t="s">
        <v>438</v>
      </c>
      <c r="C258" s="57" t="s">
        <v>439</v>
      </c>
      <c r="D258" s="32" t="s">
        <v>39</v>
      </c>
      <c r="E258" s="90" t="s">
        <v>436</v>
      </c>
      <c r="F258" s="91">
        <v>200</v>
      </c>
      <c r="G258" s="92">
        <v>1640</v>
      </c>
      <c r="H258" s="91">
        <f t="shared" si="5"/>
        <v>328</v>
      </c>
    </row>
    <row r="259" spans="1:8" s="87" customFormat="1" ht="12.75" customHeight="1">
      <c r="A259" s="88">
        <v>33621641</v>
      </c>
      <c r="B259" s="89" t="s">
        <v>440</v>
      </c>
      <c r="C259" s="57" t="s">
        <v>441</v>
      </c>
      <c r="D259" s="32" t="s">
        <v>39</v>
      </c>
      <c r="E259" s="90" t="s">
        <v>436</v>
      </c>
      <c r="F259" s="91">
        <v>30</v>
      </c>
      <c r="G259" s="92">
        <v>2200</v>
      </c>
      <c r="H259" s="91">
        <f t="shared" si="5"/>
        <v>66</v>
      </c>
    </row>
    <row r="260" spans="1:8" s="87" customFormat="1" ht="12.75" customHeight="1">
      <c r="A260" s="88">
        <v>33621641</v>
      </c>
      <c r="B260" s="89" t="s">
        <v>442</v>
      </c>
      <c r="C260" s="57" t="s">
        <v>443</v>
      </c>
      <c r="D260" s="32" t="s">
        <v>39</v>
      </c>
      <c r="E260" s="90" t="s">
        <v>292</v>
      </c>
      <c r="F260" s="91">
        <v>8</v>
      </c>
      <c r="G260" s="92">
        <v>2200</v>
      </c>
      <c r="H260" s="91">
        <f t="shared" si="5"/>
        <v>17.600000000000001</v>
      </c>
    </row>
    <row r="261" spans="1:8" s="87" customFormat="1" ht="12.75" customHeight="1">
      <c r="A261" s="88">
        <v>33621641</v>
      </c>
      <c r="B261" s="89" t="s">
        <v>444</v>
      </c>
      <c r="C261" s="57" t="s">
        <v>445</v>
      </c>
      <c r="D261" s="32" t="s">
        <v>39</v>
      </c>
      <c r="E261" s="90" t="s">
        <v>436</v>
      </c>
      <c r="F261" s="91">
        <v>200</v>
      </c>
      <c r="G261" s="92">
        <v>3400</v>
      </c>
      <c r="H261" s="91">
        <f t="shared" si="5"/>
        <v>680</v>
      </c>
    </row>
    <row r="262" spans="1:8" s="87" customFormat="1" ht="12.75" customHeight="1">
      <c r="A262" s="88">
        <v>33621641</v>
      </c>
      <c r="B262" s="89" t="s">
        <v>446</v>
      </c>
      <c r="C262" s="57" t="s">
        <v>447</v>
      </c>
      <c r="D262" s="32" t="s">
        <v>39</v>
      </c>
      <c r="E262" s="90" t="s">
        <v>448</v>
      </c>
      <c r="F262" s="91">
        <v>150</v>
      </c>
      <c r="G262" s="92">
        <v>1035</v>
      </c>
      <c r="H262" s="91">
        <f t="shared" si="5"/>
        <v>155.25</v>
      </c>
    </row>
    <row r="263" spans="1:8" s="87" customFormat="1" ht="12.75" customHeight="1">
      <c r="A263" s="88">
        <v>33121270</v>
      </c>
      <c r="B263" s="89" t="s">
        <v>449</v>
      </c>
      <c r="C263" s="57" t="s">
        <v>447</v>
      </c>
      <c r="D263" s="32" t="s">
        <v>39</v>
      </c>
      <c r="E263" s="90" t="s">
        <v>436</v>
      </c>
      <c r="F263" s="91">
        <v>3</v>
      </c>
      <c r="G263" s="92">
        <v>9600</v>
      </c>
      <c r="H263" s="91">
        <f t="shared" si="5"/>
        <v>28.8</v>
      </c>
    </row>
    <row r="264" spans="1:8" s="87" customFormat="1" ht="12.75" customHeight="1">
      <c r="A264" s="88">
        <v>33121270</v>
      </c>
      <c r="B264" s="89" t="s">
        <v>450</v>
      </c>
      <c r="C264" s="57" t="s">
        <v>451</v>
      </c>
      <c r="D264" s="32" t="s">
        <v>39</v>
      </c>
      <c r="E264" s="90" t="s">
        <v>451</v>
      </c>
      <c r="F264" s="91">
        <v>1000</v>
      </c>
      <c r="G264" s="92">
        <v>20</v>
      </c>
      <c r="H264" s="91">
        <f t="shared" si="5"/>
        <v>20</v>
      </c>
    </row>
    <row r="265" spans="1:8" s="87" customFormat="1" ht="12.75" customHeight="1">
      <c r="A265" s="88">
        <v>33141163</v>
      </c>
      <c r="B265" s="89" t="s">
        <v>452</v>
      </c>
      <c r="C265" s="57" t="s">
        <v>410</v>
      </c>
      <c r="D265" s="32" t="s">
        <v>39</v>
      </c>
      <c r="E265" s="90" t="s">
        <v>448</v>
      </c>
      <c r="F265" s="91">
        <v>20</v>
      </c>
      <c r="G265" s="92">
        <v>60</v>
      </c>
      <c r="H265" s="91">
        <f t="shared" si="5"/>
        <v>1.2</v>
      </c>
    </row>
    <row r="266" spans="1:8" s="87" customFormat="1" ht="12.75" customHeight="1">
      <c r="A266" s="88">
        <v>33691160</v>
      </c>
      <c r="B266" s="89" t="s">
        <v>453</v>
      </c>
      <c r="C266" s="57" t="s">
        <v>410</v>
      </c>
      <c r="D266" s="32" t="s">
        <v>39</v>
      </c>
      <c r="E266" s="90" t="s">
        <v>448</v>
      </c>
      <c r="F266" s="91">
        <v>1000</v>
      </c>
      <c r="G266" s="92">
        <v>40</v>
      </c>
      <c r="H266" s="91">
        <f t="shared" si="5"/>
        <v>40</v>
      </c>
    </row>
    <row r="267" spans="1:8" s="87" customFormat="1" ht="12.75" customHeight="1">
      <c r="A267" s="88">
        <v>33691160</v>
      </c>
      <c r="B267" s="89" t="s">
        <v>454</v>
      </c>
      <c r="C267" s="57" t="s">
        <v>410</v>
      </c>
      <c r="D267" s="32" t="s">
        <v>39</v>
      </c>
      <c r="E267" s="90" t="s">
        <v>448</v>
      </c>
      <c r="F267" s="91">
        <v>1000</v>
      </c>
      <c r="G267" s="92">
        <v>40</v>
      </c>
      <c r="H267" s="91">
        <f t="shared" si="5"/>
        <v>40</v>
      </c>
    </row>
    <row r="268" spans="1:8" s="87" customFormat="1" ht="12.75" customHeight="1">
      <c r="A268" s="88">
        <v>33691160</v>
      </c>
      <c r="B268" s="89" t="s">
        <v>455</v>
      </c>
      <c r="C268" s="57" t="s">
        <v>410</v>
      </c>
      <c r="D268" s="32" t="s">
        <v>39</v>
      </c>
      <c r="E268" s="90" t="s">
        <v>448</v>
      </c>
      <c r="F268" s="91">
        <v>1000</v>
      </c>
      <c r="G268" s="92">
        <v>20</v>
      </c>
      <c r="H268" s="91">
        <f t="shared" si="5"/>
        <v>20</v>
      </c>
    </row>
    <row r="269" spans="1:8" s="87" customFormat="1" ht="12.75" customHeight="1">
      <c r="A269" s="88">
        <v>33211490</v>
      </c>
      <c r="B269" s="89" t="s">
        <v>456</v>
      </c>
      <c r="C269" s="57" t="s">
        <v>410</v>
      </c>
      <c r="D269" s="32" t="s">
        <v>39</v>
      </c>
      <c r="E269" s="90" t="s">
        <v>448</v>
      </c>
      <c r="F269" s="91">
        <v>125</v>
      </c>
      <c r="G269" s="92">
        <v>100</v>
      </c>
      <c r="H269" s="91">
        <f t="shared" si="5"/>
        <v>12.5</v>
      </c>
    </row>
    <row r="270" spans="1:8" s="87" customFormat="1" ht="12.75" customHeight="1">
      <c r="A270" s="88">
        <v>33121270</v>
      </c>
      <c r="B270" s="89" t="s">
        <v>457</v>
      </c>
      <c r="C270" s="57" t="s">
        <v>410</v>
      </c>
      <c r="D270" s="32" t="s">
        <v>39</v>
      </c>
      <c r="E270" s="90" t="s">
        <v>448</v>
      </c>
      <c r="F270" s="91">
        <v>1000</v>
      </c>
      <c r="G270" s="92">
        <v>4</v>
      </c>
      <c r="H270" s="91">
        <f t="shared" si="5"/>
        <v>4</v>
      </c>
    </row>
    <row r="271" spans="1:8" s="87" customFormat="1" ht="12.75" customHeight="1">
      <c r="A271" s="88">
        <v>33191310</v>
      </c>
      <c r="B271" s="89" t="s">
        <v>458</v>
      </c>
      <c r="C271" s="57" t="s">
        <v>410</v>
      </c>
      <c r="D271" s="32" t="s">
        <v>39</v>
      </c>
      <c r="E271" s="90" t="s">
        <v>13</v>
      </c>
      <c r="F271" s="91">
        <v>300</v>
      </c>
      <c r="G271" s="92">
        <v>10</v>
      </c>
      <c r="H271" s="91">
        <f t="shared" si="5"/>
        <v>3</v>
      </c>
    </row>
    <row r="272" spans="1:8" s="87" customFormat="1" ht="12.75" customHeight="1">
      <c r="A272" s="88">
        <v>33121270</v>
      </c>
      <c r="B272" s="89" t="s">
        <v>459</v>
      </c>
      <c r="C272" s="57" t="s">
        <v>410</v>
      </c>
      <c r="D272" s="32" t="s">
        <v>39</v>
      </c>
      <c r="E272" s="90" t="s">
        <v>460</v>
      </c>
      <c r="F272" s="91">
        <v>1000</v>
      </c>
      <c r="G272" s="93">
        <v>6</v>
      </c>
      <c r="H272" s="91">
        <f t="shared" si="5"/>
        <v>6</v>
      </c>
    </row>
    <row r="273" spans="1:8" s="87" customFormat="1" ht="12.75" customHeight="1">
      <c r="A273" s="88">
        <v>33121270</v>
      </c>
      <c r="B273" s="89" t="s">
        <v>461</v>
      </c>
      <c r="C273" s="57" t="s">
        <v>410</v>
      </c>
      <c r="D273" s="32" t="s">
        <v>39</v>
      </c>
      <c r="E273" s="90" t="s">
        <v>460</v>
      </c>
      <c r="F273" s="91">
        <v>1000</v>
      </c>
      <c r="G273" s="93">
        <v>6</v>
      </c>
      <c r="H273" s="91">
        <f t="shared" si="5"/>
        <v>6</v>
      </c>
    </row>
    <row r="274" spans="1:8" s="87" customFormat="1" ht="12.75" customHeight="1">
      <c r="A274" s="88">
        <v>33211170</v>
      </c>
      <c r="B274" s="89" t="s">
        <v>462</v>
      </c>
      <c r="C274" s="57" t="s">
        <v>463</v>
      </c>
      <c r="D274" s="32" t="s">
        <v>39</v>
      </c>
      <c r="E274" s="90" t="s">
        <v>416</v>
      </c>
      <c r="F274" s="91">
        <v>1200</v>
      </c>
      <c r="G274" s="92">
        <v>38</v>
      </c>
      <c r="H274" s="91">
        <f t="shared" si="5"/>
        <v>45.6</v>
      </c>
    </row>
    <row r="275" spans="1:8" s="87" customFormat="1" ht="12.75" customHeight="1">
      <c r="A275" s="88">
        <v>33691162</v>
      </c>
      <c r="B275" s="89" t="s">
        <v>464</v>
      </c>
      <c r="C275" s="57" t="s">
        <v>292</v>
      </c>
      <c r="D275" s="32" t="s">
        <v>39</v>
      </c>
      <c r="E275" s="90" t="s">
        <v>292</v>
      </c>
      <c r="F275" s="91">
        <v>3</v>
      </c>
      <c r="G275" s="92">
        <v>22200</v>
      </c>
      <c r="H275" s="91">
        <f t="shared" si="5"/>
        <v>66.599999999999994</v>
      </c>
    </row>
    <row r="276" spans="1:8" s="87" customFormat="1" ht="12.75" customHeight="1">
      <c r="A276" s="88">
        <v>33691162</v>
      </c>
      <c r="B276" s="89" t="s">
        <v>465</v>
      </c>
      <c r="C276" s="57" t="s">
        <v>292</v>
      </c>
      <c r="D276" s="32" t="s">
        <v>39</v>
      </c>
      <c r="E276" s="90" t="s">
        <v>292</v>
      </c>
      <c r="F276" s="91">
        <v>3</v>
      </c>
      <c r="G276" s="93">
        <v>50300</v>
      </c>
      <c r="H276" s="91">
        <f t="shared" si="5"/>
        <v>150.9</v>
      </c>
    </row>
    <row r="277" spans="1:8" s="87" customFormat="1" ht="12.75" customHeight="1">
      <c r="A277" s="88">
        <v>33691162</v>
      </c>
      <c r="B277" s="89" t="s">
        <v>466</v>
      </c>
      <c r="C277" s="57" t="s">
        <v>292</v>
      </c>
      <c r="D277" s="32" t="s">
        <v>39</v>
      </c>
      <c r="E277" s="90" t="s">
        <v>292</v>
      </c>
      <c r="F277" s="91">
        <v>3</v>
      </c>
      <c r="G277" s="93">
        <v>21960</v>
      </c>
      <c r="H277" s="91">
        <f t="shared" si="5"/>
        <v>65.88</v>
      </c>
    </row>
    <row r="278" spans="1:8" s="87" customFormat="1" ht="12.75" customHeight="1">
      <c r="A278" s="88">
        <v>33691162</v>
      </c>
      <c r="B278" s="89" t="s">
        <v>467</v>
      </c>
      <c r="C278" s="57" t="s">
        <v>468</v>
      </c>
      <c r="D278" s="32" t="s">
        <v>39</v>
      </c>
      <c r="E278" s="90" t="s">
        <v>292</v>
      </c>
      <c r="F278" s="91">
        <v>3</v>
      </c>
      <c r="G278" s="92">
        <v>22992</v>
      </c>
      <c r="H278" s="91">
        <f t="shared" si="5"/>
        <v>68.975999999999999</v>
      </c>
    </row>
    <row r="279" spans="1:8" s="87" customFormat="1" ht="12.75" customHeight="1">
      <c r="A279" s="88">
        <v>33691162</v>
      </c>
      <c r="B279" s="89" t="s">
        <v>469</v>
      </c>
      <c r="C279" s="57" t="s">
        <v>468</v>
      </c>
      <c r="D279" s="32" t="s">
        <v>39</v>
      </c>
      <c r="E279" s="90" t="s">
        <v>292</v>
      </c>
      <c r="F279" s="91">
        <v>3</v>
      </c>
      <c r="G279" s="93">
        <v>21496</v>
      </c>
      <c r="H279" s="91">
        <f t="shared" si="5"/>
        <v>64.488</v>
      </c>
    </row>
    <row r="280" spans="1:8" s="87" customFormat="1" ht="12.75" customHeight="1">
      <c r="A280" s="88">
        <v>33211350</v>
      </c>
      <c r="B280" s="89" t="s">
        <v>470</v>
      </c>
      <c r="C280" s="57" t="s">
        <v>468</v>
      </c>
      <c r="D280" s="32" t="s">
        <v>39</v>
      </c>
      <c r="E280" s="90" t="s">
        <v>292</v>
      </c>
      <c r="F280" s="91">
        <v>8</v>
      </c>
      <c r="G280" s="93">
        <v>15348</v>
      </c>
      <c r="H280" s="91">
        <f t="shared" si="5"/>
        <v>122.78400000000001</v>
      </c>
    </row>
    <row r="281" spans="1:8" s="87" customFormat="1" ht="12.75" customHeight="1">
      <c r="A281" s="94">
        <v>33691162</v>
      </c>
      <c r="B281" s="89" t="s">
        <v>471</v>
      </c>
      <c r="C281" s="57" t="s">
        <v>472</v>
      </c>
      <c r="D281" s="32" t="s">
        <v>39</v>
      </c>
      <c r="E281" s="90" t="s">
        <v>292</v>
      </c>
      <c r="F281" s="91">
        <v>5</v>
      </c>
      <c r="G281" s="92">
        <v>17928</v>
      </c>
      <c r="H281" s="91">
        <f t="shared" si="5"/>
        <v>89.64</v>
      </c>
    </row>
    <row r="282" spans="1:8" s="87" customFormat="1" ht="12.75" customHeight="1">
      <c r="A282" s="88">
        <v>33691162</v>
      </c>
      <c r="B282" s="89" t="s">
        <v>473</v>
      </c>
      <c r="C282" s="57" t="s">
        <v>472</v>
      </c>
      <c r="D282" s="32" t="s">
        <v>39</v>
      </c>
      <c r="E282" s="90" t="s">
        <v>292</v>
      </c>
      <c r="F282" s="91">
        <v>5</v>
      </c>
      <c r="G282" s="93">
        <v>17928</v>
      </c>
      <c r="H282" s="91">
        <f t="shared" si="5"/>
        <v>89.64</v>
      </c>
    </row>
    <row r="283" spans="1:8" s="87" customFormat="1" ht="12.75" customHeight="1">
      <c r="A283" s="88">
        <v>33691162</v>
      </c>
      <c r="B283" s="89" t="s">
        <v>474</v>
      </c>
      <c r="C283" s="57" t="s">
        <v>472</v>
      </c>
      <c r="D283" s="32" t="s">
        <v>39</v>
      </c>
      <c r="E283" s="90" t="s">
        <v>292</v>
      </c>
      <c r="F283" s="91">
        <v>8</v>
      </c>
      <c r="G283" s="92">
        <v>19380</v>
      </c>
      <c r="H283" s="91">
        <f>+G283*F283/1000</f>
        <v>155.04</v>
      </c>
    </row>
    <row r="284" spans="1:8" s="87" customFormat="1" ht="12.75" customHeight="1">
      <c r="A284" s="88">
        <v>33691162</v>
      </c>
      <c r="B284" s="89" t="s">
        <v>475</v>
      </c>
      <c r="C284" s="57" t="s">
        <v>468</v>
      </c>
      <c r="D284" s="32" t="s">
        <v>39</v>
      </c>
      <c r="E284" s="90" t="s">
        <v>292</v>
      </c>
      <c r="F284" s="91">
        <v>4</v>
      </c>
      <c r="G284" s="93">
        <v>19140</v>
      </c>
      <c r="H284" s="91">
        <f t="shared" si="5"/>
        <v>76.56</v>
      </c>
    </row>
    <row r="285" spans="1:8" s="87" customFormat="1" ht="12.75" customHeight="1">
      <c r="A285" s="88">
        <v>33691162</v>
      </c>
      <c r="B285" s="89" t="s">
        <v>476</v>
      </c>
      <c r="C285" s="57" t="s">
        <v>468</v>
      </c>
      <c r="D285" s="32" t="s">
        <v>39</v>
      </c>
      <c r="E285" s="90" t="s">
        <v>292</v>
      </c>
      <c r="F285" s="91">
        <v>8</v>
      </c>
      <c r="G285" s="93">
        <v>19140</v>
      </c>
      <c r="H285" s="91">
        <f t="shared" si="5"/>
        <v>153.12</v>
      </c>
    </row>
    <row r="286" spans="1:8" s="87" customFormat="1" ht="12.75" customHeight="1">
      <c r="A286" s="88">
        <v>33691162</v>
      </c>
      <c r="B286" s="89" t="s">
        <v>477</v>
      </c>
      <c r="C286" s="57" t="s">
        <v>468</v>
      </c>
      <c r="D286" s="32" t="s">
        <v>39</v>
      </c>
      <c r="E286" s="90" t="s">
        <v>292</v>
      </c>
      <c r="F286" s="91">
        <v>8</v>
      </c>
      <c r="G286" s="93">
        <v>36000</v>
      </c>
      <c r="H286" s="91">
        <f t="shared" si="5"/>
        <v>288</v>
      </c>
    </row>
    <row r="287" spans="1:8" s="87" customFormat="1" ht="12.75" customHeight="1">
      <c r="A287" s="88">
        <v>33691162</v>
      </c>
      <c r="B287" s="89" t="s">
        <v>478</v>
      </c>
      <c r="C287" s="57" t="s">
        <v>468</v>
      </c>
      <c r="D287" s="32" t="s">
        <v>39</v>
      </c>
      <c r="E287" s="90" t="s">
        <v>292</v>
      </c>
      <c r="F287" s="91">
        <v>6</v>
      </c>
      <c r="G287" s="92">
        <v>40000</v>
      </c>
      <c r="H287" s="91">
        <f t="shared" si="5"/>
        <v>240</v>
      </c>
    </row>
    <row r="288" spans="1:8" s="87" customFormat="1" ht="12.75" customHeight="1">
      <c r="A288" s="88">
        <v>33691162</v>
      </c>
      <c r="B288" s="95" t="s">
        <v>479</v>
      </c>
      <c r="C288" s="57" t="s">
        <v>468</v>
      </c>
      <c r="D288" s="32" t="s">
        <v>39</v>
      </c>
      <c r="E288" s="90" t="s">
        <v>292</v>
      </c>
      <c r="F288" s="96">
        <v>3</v>
      </c>
      <c r="G288" s="93">
        <v>19056</v>
      </c>
      <c r="H288" s="91">
        <f t="shared" si="5"/>
        <v>57.167999999999999</v>
      </c>
    </row>
    <row r="289" spans="1:8" s="87" customFormat="1" ht="12.75" customHeight="1">
      <c r="A289" s="88">
        <v>33691162</v>
      </c>
      <c r="B289" s="95" t="s">
        <v>480</v>
      </c>
      <c r="C289" s="57" t="s">
        <v>468</v>
      </c>
      <c r="D289" s="32" t="s">
        <v>39</v>
      </c>
      <c r="E289" s="90" t="s">
        <v>292</v>
      </c>
      <c r="F289" s="96">
        <v>3</v>
      </c>
      <c r="G289" s="93">
        <v>19056</v>
      </c>
      <c r="H289" s="91">
        <f t="shared" si="5"/>
        <v>57.167999999999999</v>
      </c>
    </row>
    <row r="290" spans="1:8" s="87" customFormat="1" ht="12.75" customHeight="1">
      <c r="A290" s="88">
        <v>33691162</v>
      </c>
      <c r="B290" s="95" t="s">
        <v>481</v>
      </c>
      <c r="C290" s="57" t="s">
        <v>468</v>
      </c>
      <c r="D290" s="32" t="s">
        <v>39</v>
      </c>
      <c r="E290" s="56" t="s">
        <v>13</v>
      </c>
      <c r="F290" s="96">
        <v>1</v>
      </c>
      <c r="G290" s="93">
        <v>91020</v>
      </c>
      <c r="H290" s="91">
        <f t="shared" si="5"/>
        <v>91.02</v>
      </c>
    </row>
    <row r="291" spans="1:8" s="87" customFormat="1" ht="12.75" customHeight="1">
      <c r="A291" s="88">
        <v>33691162</v>
      </c>
      <c r="B291" s="95" t="s">
        <v>482</v>
      </c>
      <c r="C291" s="57" t="s">
        <v>468</v>
      </c>
      <c r="D291" s="32" t="s">
        <v>39</v>
      </c>
      <c r="E291" s="56" t="s">
        <v>13</v>
      </c>
      <c r="F291" s="96">
        <v>3</v>
      </c>
      <c r="G291" s="93">
        <v>7080</v>
      </c>
      <c r="H291" s="91">
        <f t="shared" si="5"/>
        <v>21.24</v>
      </c>
    </row>
    <row r="292" spans="1:8" s="87" customFormat="1" ht="12.75" customHeight="1">
      <c r="A292" s="88">
        <v>33691162</v>
      </c>
      <c r="B292" s="95" t="s">
        <v>483</v>
      </c>
      <c r="C292" s="57" t="s">
        <v>468</v>
      </c>
      <c r="D292" s="32" t="s">
        <v>39</v>
      </c>
      <c r="E292" s="56" t="s">
        <v>13</v>
      </c>
      <c r="F292" s="96">
        <v>1</v>
      </c>
      <c r="G292" s="93">
        <v>5160</v>
      </c>
      <c r="H292" s="91">
        <f t="shared" si="5"/>
        <v>5.16</v>
      </c>
    </row>
    <row r="293" spans="1:8" s="87" customFormat="1" ht="12.75" customHeight="1">
      <c r="A293" s="88">
        <v>33691162</v>
      </c>
      <c r="B293" s="95" t="s">
        <v>484</v>
      </c>
      <c r="C293" s="57" t="s">
        <v>468</v>
      </c>
      <c r="D293" s="32" t="s">
        <v>39</v>
      </c>
      <c r="E293" s="56" t="s">
        <v>13</v>
      </c>
      <c r="F293" s="96">
        <v>2</v>
      </c>
      <c r="G293" s="93">
        <v>132000</v>
      </c>
      <c r="H293" s="91">
        <f t="shared" si="5"/>
        <v>264</v>
      </c>
    </row>
    <row r="294" spans="1:8" s="87" customFormat="1" ht="12.75" customHeight="1">
      <c r="A294" s="88">
        <v>33691162</v>
      </c>
      <c r="B294" s="95" t="s">
        <v>485</v>
      </c>
      <c r="C294" s="57" t="s">
        <v>468</v>
      </c>
      <c r="D294" s="32" t="s">
        <v>39</v>
      </c>
      <c r="E294" s="56" t="s">
        <v>13</v>
      </c>
      <c r="F294" s="96">
        <v>2</v>
      </c>
      <c r="G294" s="93">
        <v>49800</v>
      </c>
      <c r="H294" s="91">
        <f t="shared" si="5"/>
        <v>99.6</v>
      </c>
    </row>
    <row r="295" spans="1:8" s="87" customFormat="1" ht="12.75" customHeight="1">
      <c r="A295" s="88">
        <v>33691162</v>
      </c>
      <c r="B295" s="95" t="s">
        <v>486</v>
      </c>
      <c r="C295" s="57" t="s">
        <v>468</v>
      </c>
      <c r="D295" s="32" t="s">
        <v>39</v>
      </c>
      <c r="E295" s="56" t="s">
        <v>13</v>
      </c>
      <c r="F295" s="96">
        <v>2</v>
      </c>
      <c r="G295" s="93">
        <v>100000</v>
      </c>
      <c r="H295" s="91">
        <f t="shared" si="5"/>
        <v>200</v>
      </c>
    </row>
    <row r="296" spans="1:8" s="97" customFormat="1" ht="12.75" customHeight="1">
      <c r="A296" s="88">
        <v>33691162</v>
      </c>
      <c r="B296" s="95" t="s">
        <v>487</v>
      </c>
      <c r="C296" s="57" t="s">
        <v>468</v>
      </c>
      <c r="D296" s="32" t="s">
        <v>39</v>
      </c>
      <c r="E296" s="56" t="s">
        <v>13</v>
      </c>
      <c r="F296" s="96">
        <v>2</v>
      </c>
      <c r="G296" s="93">
        <v>13500</v>
      </c>
      <c r="H296" s="91">
        <f t="shared" si="5"/>
        <v>27</v>
      </c>
    </row>
    <row r="297" spans="1:8" s="87" customFormat="1" ht="12.75" customHeight="1">
      <c r="A297" s="98">
        <v>33141211</v>
      </c>
      <c r="B297" s="99" t="s">
        <v>488</v>
      </c>
      <c r="C297" s="57" t="s">
        <v>463</v>
      </c>
      <c r="D297" s="32" t="s">
        <v>39</v>
      </c>
      <c r="E297" s="56" t="s">
        <v>13</v>
      </c>
      <c r="F297" s="91">
        <v>600</v>
      </c>
      <c r="G297" s="100">
        <v>170</v>
      </c>
      <c r="H297" s="91">
        <f t="shared" si="5"/>
        <v>102</v>
      </c>
    </row>
    <row r="298" spans="1:8">
      <c r="A298" s="101"/>
      <c r="B298" s="102" t="s">
        <v>489</v>
      </c>
      <c r="C298" s="57"/>
      <c r="D298" s="101"/>
      <c r="E298" s="103"/>
      <c r="F298" s="104"/>
      <c r="G298" s="104"/>
      <c r="H298" s="104">
        <f>SUM(H15:H297)</f>
        <v>36800.053999999982</v>
      </c>
    </row>
    <row r="299" spans="1:8">
      <c r="C299" s="57"/>
    </row>
    <row r="300" spans="1:8">
      <c r="C300" s="57"/>
    </row>
    <row r="301" spans="1:8">
      <c r="C301" s="57"/>
    </row>
    <row r="302" spans="1:8">
      <c r="C302" s="57"/>
    </row>
    <row r="303" spans="1:8">
      <c r="C303" s="57"/>
    </row>
    <row r="304" spans="1:8">
      <c r="C304" s="57"/>
    </row>
    <row r="305" spans="3:3">
      <c r="C305" s="57"/>
    </row>
    <row r="306" spans="3:3">
      <c r="C306" s="57"/>
    </row>
    <row r="307" spans="3:3">
      <c r="C307" s="57"/>
    </row>
    <row r="308" spans="3:3">
      <c r="C308" s="57"/>
    </row>
    <row r="309" spans="3:3">
      <c r="C309" s="57"/>
    </row>
    <row r="310" spans="3:3">
      <c r="C310" s="57"/>
    </row>
    <row r="311" spans="3:3">
      <c r="C311" s="57"/>
    </row>
    <row r="312" spans="3:3">
      <c r="C312" s="57"/>
    </row>
    <row r="313" spans="3:3">
      <c r="C313" s="57"/>
    </row>
    <row r="314" spans="3:3">
      <c r="C314" s="57"/>
    </row>
    <row r="315" spans="3:3">
      <c r="C315" s="57"/>
    </row>
    <row r="316" spans="3:3">
      <c r="C316" s="57"/>
    </row>
    <row r="317" spans="3:3">
      <c r="C317" s="57"/>
    </row>
    <row r="318" spans="3:3">
      <c r="C318" s="57"/>
    </row>
    <row r="319" spans="3:3">
      <c r="C319" s="57"/>
    </row>
    <row r="320" spans="3:3">
      <c r="C320" s="110"/>
    </row>
    <row r="321" spans="3:3">
      <c r="C321" s="57"/>
    </row>
    <row r="322" spans="3:3">
      <c r="C322" s="57"/>
    </row>
    <row r="323" spans="3:3">
      <c r="C323" s="57"/>
    </row>
    <row r="324" spans="3:3">
      <c r="C324" s="57"/>
    </row>
    <row r="325" spans="3:3">
      <c r="C325" s="57"/>
    </row>
    <row r="326" spans="3:3">
      <c r="C326" s="57"/>
    </row>
    <row r="327" spans="3:3">
      <c r="C327" s="57"/>
    </row>
    <row r="328" spans="3:3">
      <c r="C328" s="57"/>
    </row>
    <row r="329" spans="3:3">
      <c r="C329" s="57" t="s">
        <v>39</v>
      </c>
    </row>
    <row r="330" spans="3:3">
      <c r="C330" s="57" t="s">
        <v>39</v>
      </c>
    </row>
    <row r="331" spans="3:3">
      <c r="C331" s="57" t="s">
        <v>39</v>
      </c>
    </row>
    <row r="332" spans="3:3">
      <c r="C332" s="57" t="s">
        <v>39</v>
      </c>
    </row>
    <row r="333" spans="3:3">
      <c r="C333" s="57" t="s">
        <v>39</v>
      </c>
    </row>
    <row r="334" spans="3:3">
      <c r="C334" s="57" t="s">
        <v>39</v>
      </c>
    </row>
    <row r="335" spans="3:3">
      <c r="C335" s="57" t="s">
        <v>39</v>
      </c>
    </row>
    <row r="336" spans="3:3">
      <c r="C336" s="57" t="s">
        <v>39</v>
      </c>
    </row>
    <row r="337" spans="3:3">
      <c r="C337" s="57" t="s">
        <v>39</v>
      </c>
    </row>
    <row r="338" spans="3:3">
      <c r="C338" s="57" t="s">
        <v>39</v>
      </c>
    </row>
    <row r="339" spans="3:3">
      <c r="C339" s="57" t="s">
        <v>39</v>
      </c>
    </row>
    <row r="340" spans="3:3">
      <c r="C340" s="57" t="s">
        <v>39</v>
      </c>
    </row>
    <row r="341" spans="3:3">
      <c r="C341" s="57" t="s">
        <v>39</v>
      </c>
    </row>
    <row r="342" spans="3:3">
      <c r="C342" s="57" t="s">
        <v>39</v>
      </c>
    </row>
    <row r="343" spans="3:3">
      <c r="C343" s="57" t="s">
        <v>39</v>
      </c>
    </row>
    <row r="344" spans="3:3">
      <c r="C344" s="57" t="s">
        <v>39</v>
      </c>
    </row>
    <row r="345" spans="3:3">
      <c r="C345" s="57" t="s">
        <v>39</v>
      </c>
    </row>
    <row r="346" spans="3:3">
      <c r="C346" s="57" t="s">
        <v>39</v>
      </c>
    </row>
    <row r="347" spans="3:3">
      <c r="C347" s="57" t="s">
        <v>39</v>
      </c>
    </row>
    <row r="348" spans="3:3">
      <c r="C348" s="57" t="s">
        <v>39</v>
      </c>
    </row>
    <row r="349" spans="3:3">
      <c r="C349" s="57" t="s">
        <v>39</v>
      </c>
    </row>
    <row r="350" spans="3:3">
      <c r="C350" s="57" t="s">
        <v>39</v>
      </c>
    </row>
    <row r="351" spans="3:3">
      <c r="C351" s="57" t="s">
        <v>39</v>
      </c>
    </row>
    <row r="352" spans="3:3">
      <c r="C352" s="57" t="s">
        <v>39</v>
      </c>
    </row>
    <row r="353" spans="3:3">
      <c r="C353" s="57" t="s">
        <v>39</v>
      </c>
    </row>
    <row r="354" spans="3:3">
      <c r="C354" s="57" t="s">
        <v>39</v>
      </c>
    </row>
    <row r="355" spans="3:3">
      <c r="C355" s="57" t="s">
        <v>39</v>
      </c>
    </row>
    <row r="356" spans="3:3">
      <c r="C356" s="57" t="s">
        <v>39</v>
      </c>
    </row>
    <row r="357" spans="3:3">
      <c r="C357" s="57" t="s">
        <v>39</v>
      </c>
    </row>
    <row r="358" spans="3:3">
      <c r="C358" s="57" t="s">
        <v>39</v>
      </c>
    </row>
    <row r="359" spans="3:3">
      <c r="C359" s="57" t="s">
        <v>39</v>
      </c>
    </row>
    <row r="360" spans="3:3">
      <c r="C360" s="57" t="s">
        <v>39</v>
      </c>
    </row>
    <row r="361" spans="3:3">
      <c r="C361" s="57" t="s">
        <v>39</v>
      </c>
    </row>
    <row r="362" spans="3:3">
      <c r="C362" s="57" t="s">
        <v>39</v>
      </c>
    </row>
    <row r="363" spans="3:3">
      <c r="C363" s="57" t="s">
        <v>39</v>
      </c>
    </row>
    <row r="364" spans="3:3">
      <c r="C364" s="57" t="s">
        <v>39</v>
      </c>
    </row>
    <row r="365" spans="3:3">
      <c r="C365" s="57" t="s">
        <v>39</v>
      </c>
    </row>
    <row r="366" spans="3:3">
      <c r="C366" s="57" t="s">
        <v>39</v>
      </c>
    </row>
    <row r="367" spans="3:3">
      <c r="C367" s="57" t="s">
        <v>39</v>
      </c>
    </row>
    <row r="368" spans="3:3">
      <c r="C368" s="57" t="s">
        <v>39</v>
      </c>
    </row>
    <row r="369" spans="3:3">
      <c r="C369" s="57" t="s">
        <v>39</v>
      </c>
    </row>
    <row r="370" spans="3:3">
      <c r="C370" s="57" t="s">
        <v>39</v>
      </c>
    </row>
    <row r="371" spans="3:3">
      <c r="C371" s="57" t="s">
        <v>39</v>
      </c>
    </row>
    <row r="372" spans="3:3">
      <c r="C372" s="57" t="s">
        <v>39</v>
      </c>
    </row>
    <row r="373" spans="3:3">
      <c r="C373" s="57" t="s">
        <v>39</v>
      </c>
    </row>
    <row r="374" spans="3:3">
      <c r="C374" s="57" t="s">
        <v>39</v>
      </c>
    </row>
    <row r="375" spans="3:3">
      <c r="C375" s="57" t="s">
        <v>39</v>
      </c>
    </row>
    <row r="376" spans="3:3">
      <c r="C376" s="57" t="s">
        <v>39</v>
      </c>
    </row>
    <row r="377" spans="3:3">
      <c r="C377" s="57" t="s">
        <v>39</v>
      </c>
    </row>
    <row r="378" spans="3:3">
      <c r="C378" s="57" t="s">
        <v>39</v>
      </c>
    </row>
    <row r="379" spans="3:3">
      <c r="C379" s="57" t="s">
        <v>39</v>
      </c>
    </row>
    <row r="380" spans="3:3">
      <c r="C380" s="57" t="s">
        <v>39</v>
      </c>
    </row>
    <row r="381" spans="3:3">
      <c r="C381" s="57" t="s">
        <v>39</v>
      </c>
    </row>
    <row r="382" spans="3:3">
      <c r="C382" s="111"/>
    </row>
  </sheetData>
  <mergeCells count="19">
    <mergeCell ref="A7:H7"/>
    <mergeCell ref="E2:H2"/>
    <mergeCell ref="E3:H3"/>
    <mergeCell ref="E4:H4"/>
    <mergeCell ref="A5:H5"/>
    <mergeCell ref="A6:H6"/>
    <mergeCell ref="A14:B14"/>
    <mergeCell ref="A148:B148"/>
    <mergeCell ref="A236:B236"/>
    <mergeCell ref="A8:H8"/>
    <mergeCell ref="A9:H9"/>
    <mergeCell ref="A10:H10"/>
    <mergeCell ref="A11:B11"/>
    <mergeCell ref="C11:C12"/>
    <mergeCell ref="D11:D12"/>
    <mergeCell ref="E11:E12"/>
    <mergeCell ref="F11:F12"/>
    <mergeCell ref="G11:G12"/>
    <mergeCell ref="H11:H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հավ 1</vt:lpstr>
      <vt:lpstr>прилож 1</vt:lpstr>
      <vt:lpstr>գնումների պլան 2025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2024-08-27T10:14:48Z</cp:lastPrinted>
  <dcterms:created xsi:type="dcterms:W3CDTF">2017-08-16T07:23:20Z</dcterms:created>
  <dcterms:modified xsi:type="dcterms:W3CDTF">2024-11-08T18:39:59Z</dcterms:modified>
</cp:coreProperties>
</file>