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ristine.Mailyan\Desktop\ԳՇ չկայացած\"/>
    </mc:Choice>
  </mc:AlternateContent>
  <bookViews>
    <workbookView xWindow="0" yWindow="0" windowWidth="28800" windowHeight="11880"/>
  </bookViews>
  <sheets>
    <sheet name="սանհիգիենիկ" sheetId="3" r:id="rId1"/>
    <sheet name="ռուս" sheetId="4"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40" i="4" l="1"/>
  <c r="J140" i="4"/>
  <c r="G140" i="4"/>
  <c r="K139" i="4"/>
  <c r="G139" i="4"/>
  <c r="L139" i="4" s="1"/>
  <c r="L138" i="4"/>
  <c r="M138" i="4" s="1"/>
  <c r="K138" i="4"/>
  <c r="G138" i="4"/>
  <c r="K137" i="4"/>
  <c r="J137" i="4"/>
  <c r="G137" i="4"/>
  <c r="K136" i="4"/>
  <c r="J136" i="4"/>
  <c r="G136" i="4"/>
  <c r="L136" i="4" s="1"/>
  <c r="M136" i="4" s="1"/>
  <c r="K135" i="4"/>
  <c r="J135" i="4"/>
  <c r="G135" i="4"/>
  <c r="L135" i="4" s="1"/>
  <c r="M135" i="4" s="1"/>
  <c r="L134" i="4"/>
  <c r="M134" i="4" s="1"/>
  <c r="K134" i="4"/>
  <c r="J134" i="4"/>
  <c r="G134" i="4"/>
  <c r="K133" i="4"/>
  <c r="J133" i="4"/>
  <c r="G133" i="4"/>
  <c r="L133" i="4" s="1"/>
  <c r="K132" i="4"/>
  <c r="J132" i="4"/>
  <c r="G132" i="4"/>
  <c r="K131" i="4"/>
  <c r="J131" i="4"/>
  <c r="G131" i="4"/>
  <c r="L131" i="4" s="1"/>
  <c r="M131" i="4" s="1"/>
  <c r="K130" i="4"/>
  <c r="J130" i="4"/>
  <c r="G130" i="4"/>
  <c r="L130" i="4" s="1"/>
  <c r="M130" i="4" s="1"/>
  <c r="K129" i="4"/>
  <c r="J129" i="4"/>
  <c r="G129" i="4"/>
  <c r="L129" i="4" s="1"/>
  <c r="K128" i="4"/>
  <c r="J128" i="4"/>
  <c r="G128" i="4"/>
  <c r="K127" i="4"/>
  <c r="J127" i="4"/>
  <c r="G127" i="4"/>
  <c r="K126" i="4"/>
  <c r="J126" i="4"/>
  <c r="G126" i="4"/>
  <c r="K125" i="4"/>
  <c r="J125" i="4"/>
  <c r="G125" i="4"/>
  <c r="L125" i="4" s="1"/>
  <c r="K124" i="4"/>
  <c r="J124" i="4"/>
  <c r="G124" i="4"/>
  <c r="K123" i="4"/>
  <c r="J123" i="4"/>
  <c r="G123" i="4"/>
  <c r="L123" i="4" s="1"/>
  <c r="K122" i="4"/>
  <c r="J122" i="4"/>
  <c r="G122" i="4"/>
  <c r="L122" i="4" s="1"/>
  <c r="K121" i="4"/>
  <c r="J121" i="4"/>
  <c r="G121" i="4"/>
  <c r="K120" i="4"/>
  <c r="J120" i="4"/>
  <c r="G120" i="4"/>
  <c r="L120" i="4" s="1"/>
  <c r="K119" i="4"/>
  <c r="J119" i="4"/>
  <c r="G119" i="4"/>
  <c r="K118" i="4"/>
  <c r="J118" i="4"/>
  <c r="L118" i="4" s="1"/>
  <c r="M118" i="4" s="1"/>
  <c r="G118" i="4"/>
  <c r="K117" i="4"/>
  <c r="J117" i="4"/>
  <c r="G117" i="4"/>
  <c r="L117" i="4" s="1"/>
  <c r="K116" i="4"/>
  <c r="J116" i="4"/>
  <c r="G116" i="4"/>
  <c r="K115" i="4"/>
  <c r="J115" i="4"/>
  <c r="G115" i="4"/>
  <c r="L115" i="4" s="1"/>
  <c r="K114" i="4"/>
  <c r="J114" i="4"/>
  <c r="G114" i="4"/>
  <c r="K113" i="4"/>
  <c r="J113" i="4"/>
  <c r="G113" i="4"/>
  <c r="L113" i="4" s="1"/>
  <c r="M113" i="4" s="1"/>
  <c r="K112" i="4"/>
  <c r="J112" i="4"/>
  <c r="G112" i="4"/>
  <c r="L112" i="4" s="1"/>
  <c r="K111" i="4"/>
  <c r="J111" i="4"/>
  <c r="G111" i="4"/>
  <c r="K110" i="4"/>
  <c r="J110" i="4"/>
  <c r="L110" i="4" s="1"/>
  <c r="M110" i="4" s="1"/>
  <c r="G110" i="4"/>
  <c r="K109" i="4"/>
  <c r="J109" i="4"/>
  <c r="G109" i="4"/>
  <c r="L109" i="4" s="1"/>
  <c r="M109" i="4" s="1"/>
  <c r="K108" i="4"/>
  <c r="J108" i="4"/>
  <c r="G108" i="4"/>
  <c r="K107" i="4"/>
  <c r="J107" i="4"/>
  <c r="G107" i="4"/>
  <c r="L107" i="4" s="1"/>
  <c r="L106" i="4"/>
  <c r="K106" i="4"/>
  <c r="J106" i="4"/>
  <c r="G106" i="4"/>
  <c r="K105" i="4"/>
  <c r="J105" i="4"/>
  <c r="G105" i="4"/>
  <c r="K104" i="4"/>
  <c r="J104" i="4"/>
  <c r="G104" i="4"/>
  <c r="K103" i="4"/>
  <c r="J103" i="4"/>
  <c r="G103" i="4"/>
  <c r="L103" i="4" s="1"/>
  <c r="M103" i="4" s="1"/>
  <c r="L102" i="4"/>
  <c r="M102" i="4" s="1"/>
  <c r="K102" i="4"/>
  <c r="J102" i="4"/>
  <c r="G102" i="4"/>
  <c r="K101" i="4"/>
  <c r="J101" i="4"/>
  <c r="G101" i="4"/>
  <c r="L101" i="4" s="1"/>
  <c r="K100" i="4"/>
  <c r="J100" i="4"/>
  <c r="L100" i="4" s="1"/>
  <c r="M100" i="4" s="1"/>
  <c r="G100" i="4"/>
  <c r="K99" i="4"/>
  <c r="J99" i="4"/>
  <c r="G99" i="4"/>
  <c r="L99" i="4" s="1"/>
  <c r="M99" i="4" s="1"/>
  <c r="K98" i="4"/>
  <c r="J98" i="4"/>
  <c r="G98" i="4"/>
  <c r="L98" i="4" s="1"/>
  <c r="M98" i="4" s="1"/>
  <c r="K97" i="4"/>
  <c r="J97" i="4"/>
  <c r="G97" i="4"/>
  <c r="L97" i="4" s="1"/>
  <c r="K96" i="4"/>
  <c r="J96" i="4"/>
  <c r="G96" i="4"/>
  <c r="K95" i="4"/>
  <c r="J95" i="4"/>
  <c r="G95" i="4"/>
  <c r="K94" i="4"/>
  <c r="J94" i="4"/>
  <c r="G94" i="4"/>
  <c r="K93" i="4"/>
  <c r="J93" i="4"/>
  <c r="G93" i="4"/>
  <c r="L93" i="4" s="1"/>
  <c r="K92" i="4"/>
  <c r="J92" i="4"/>
  <c r="G92" i="4"/>
  <c r="K91" i="4"/>
  <c r="J91" i="4"/>
  <c r="G91" i="4"/>
  <c r="L91" i="4" s="1"/>
  <c r="K90" i="4"/>
  <c r="J90" i="4"/>
  <c r="G90" i="4"/>
  <c r="L90" i="4" s="1"/>
  <c r="K89" i="4"/>
  <c r="J89" i="4"/>
  <c r="G89" i="4"/>
  <c r="K88" i="4"/>
  <c r="J88" i="4"/>
  <c r="G88" i="4"/>
  <c r="K87" i="4"/>
  <c r="J87" i="4"/>
  <c r="G87" i="4"/>
  <c r="K86" i="4"/>
  <c r="J86" i="4"/>
  <c r="L86" i="4" s="1"/>
  <c r="M86" i="4" s="1"/>
  <c r="G86" i="4"/>
  <c r="K85" i="4"/>
  <c r="J85" i="4"/>
  <c r="G85" i="4"/>
  <c r="L85" i="4" s="1"/>
  <c r="K84" i="4"/>
  <c r="J84" i="4"/>
  <c r="G84" i="4"/>
  <c r="K83" i="4"/>
  <c r="J83" i="4"/>
  <c r="G83" i="4"/>
  <c r="L83" i="4" s="1"/>
  <c r="K82" i="4"/>
  <c r="J82" i="4"/>
  <c r="G82" i="4"/>
  <c r="K81" i="4"/>
  <c r="J81" i="4"/>
  <c r="G81" i="4"/>
  <c r="L81" i="4" s="1"/>
  <c r="M81" i="4" s="1"/>
  <c r="K80" i="4"/>
  <c r="J80" i="4"/>
  <c r="G80" i="4"/>
  <c r="K79" i="4"/>
  <c r="J79" i="4"/>
  <c r="G79" i="4"/>
  <c r="K78" i="4"/>
  <c r="J78" i="4"/>
  <c r="L78" i="4" s="1"/>
  <c r="M78" i="4" s="1"/>
  <c r="G78" i="4"/>
  <c r="K77" i="4"/>
  <c r="J77" i="4"/>
  <c r="G77" i="4"/>
  <c r="L77" i="4" s="1"/>
  <c r="M77" i="4" s="1"/>
  <c r="K76" i="4"/>
  <c r="J76" i="4"/>
  <c r="G76" i="4"/>
  <c r="K75" i="4"/>
  <c r="J75" i="4"/>
  <c r="G75" i="4"/>
  <c r="L75" i="4" s="1"/>
  <c r="L74" i="4"/>
  <c r="K74" i="4"/>
  <c r="J74" i="4"/>
  <c r="G74" i="4"/>
  <c r="K73" i="4"/>
  <c r="J73" i="4"/>
  <c r="G73" i="4"/>
  <c r="K72" i="4"/>
  <c r="J72" i="4"/>
  <c r="G72" i="4"/>
  <c r="K71" i="4"/>
  <c r="J71" i="4"/>
  <c r="G71" i="4"/>
  <c r="L71" i="4" s="1"/>
  <c r="M71" i="4" s="1"/>
  <c r="L70" i="4"/>
  <c r="M70" i="4" s="1"/>
  <c r="K70" i="4"/>
  <c r="J70" i="4"/>
  <c r="G70" i="4"/>
  <c r="K69" i="4"/>
  <c r="J69" i="4"/>
  <c r="G69" i="4"/>
  <c r="L69" i="4" s="1"/>
  <c r="K68" i="4"/>
  <c r="J68" i="4"/>
  <c r="L68" i="4" s="1"/>
  <c r="M68" i="4" s="1"/>
  <c r="G68" i="4"/>
  <c r="K67" i="4"/>
  <c r="J67" i="4"/>
  <c r="G67" i="4"/>
  <c r="L67" i="4" s="1"/>
  <c r="M67" i="4" s="1"/>
  <c r="K66" i="4"/>
  <c r="J66" i="4"/>
  <c r="G66" i="4"/>
  <c r="L66" i="4" s="1"/>
  <c r="M66" i="4" s="1"/>
  <c r="K65" i="4"/>
  <c r="J65" i="4"/>
  <c r="G65" i="4"/>
  <c r="L65" i="4" s="1"/>
  <c r="K64" i="4"/>
  <c r="J64" i="4"/>
  <c r="G64" i="4"/>
  <c r="K63" i="4"/>
  <c r="J63" i="4"/>
  <c r="G63" i="4"/>
  <c r="K62" i="4"/>
  <c r="J62" i="4"/>
  <c r="G62" i="4"/>
  <c r="K61" i="4"/>
  <c r="J61" i="4"/>
  <c r="G61" i="4"/>
  <c r="L61" i="4" s="1"/>
  <c r="K60" i="4"/>
  <c r="J60" i="4"/>
  <c r="G60" i="4"/>
  <c r="K59" i="4"/>
  <c r="J59" i="4"/>
  <c r="G59" i="4"/>
  <c r="L59" i="4" s="1"/>
  <c r="K58" i="4"/>
  <c r="J58" i="4"/>
  <c r="G58" i="4"/>
  <c r="L58" i="4" s="1"/>
  <c r="K57" i="4"/>
  <c r="J57" i="4"/>
  <c r="G57" i="4"/>
  <c r="L57" i="4" s="1"/>
  <c r="K56" i="4"/>
  <c r="J56" i="4"/>
  <c r="G56" i="4"/>
  <c r="K55" i="4"/>
  <c r="J55" i="4"/>
  <c r="G55" i="4"/>
  <c r="K54" i="4"/>
  <c r="J54" i="4"/>
  <c r="G54" i="4"/>
  <c r="L54" i="4" s="1"/>
  <c r="M54" i="4" s="1"/>
  <c r="K53" i="4"/>
  <c r="J53" i="4"/>
  <c r="G53" i="4"/>
  <c r="L53" i="4" s="1"/>
  <c r="M53" i="4" s="1"/>
  <c r="K52" i="4"/>
  <c r="J52" i="4"/>
  <c r="G52" i="4"/>
  <c r="K51" i="4"/>
  <c r="J51" i="4"/>
  <c r="G51" i="4"/>
  <c r="K50" i="4"/>
  <c r="J50" i="4"/>
  <c r="G50" i="4"/>
  <c r="K49" i="4"/>
  <c r="J49" i="4"/>
  <c r="G49" i="4"/>
  <c r="K48" i="4"/>
  <c r="J48" i="4"/>
  <c r="G48" i="4"/>
  <c r="K47" i="4"/>
  <c r="J47" i="4"/>
  <c r="G47" i="4"/>
  <c r="K46" i="4"/>
  <c r="J46" i="4"/>
  <c r="L46" i="4" s="1"/>
  <c r="M46" i="4" s="1"/>
  <c r="G46" i="4"/>
  <c r="K45" i="4"/>
  <c r="J45" i="4"/>
  <c r="G45" i="4"/>
  <c r="L45" i="4" s="1"/>
  <c r="K44" i="4"/>
  <c r="J44" i="4"/>
  <c r="G44" i="4"/>
  <c r="K43" i="4"/>
  <c r="J43" i="4"/>
  <c r="G43" i="4"/>
  <c r="L43" i="4" s="1"/>
  <c r="K42" i="4"/>
  <c r="J42" i="4"/>
  <c r="G42" i="4"/>
  <c r="K41" i="4"/>
  <c r="J41" i="4"/>
  <c r="G41" i="4"/>
  <c r="L41" i="4" s="1"/>
  <c r="M41" i="4" s="1"/>
  <c r="K40" i="4"/>
  <c r="J40" i="4"/>
  <c r="G40" i="4"/>
  <c r="K39" i="4"/>
  <c r="J39" i="4"/>
  <c r="G39" i="4"/>
  <c r="L39" i="4" s="1"/>
  <c r="L38" i="4"/>
  <c r="K38" i="4"/>
  <c r="J38" i="4"/>
  <c r="G38" i="4"/>
  <c r="K37" i="4"/>
  <c r="J37" i="4"/>
  <c r="G37" i="4"/>
  <c r="K36" i="4"/>
  <c r="J36" i="4"/>
  <c r="G36" i="4"/>
  <c r="K35" i="4"/>
  <c r="J35" i="4"/>
  <c r="G35" i="4"/>
  <c r="L35" i="4" s="1"/>
  <c r="L34" i="4"/>
  <c r="M34" i="4" s="1"/>
  <c r="K34" i="4"/>
  <c r="J34" i="4"/>
  <c r="G34" i="4"/>
  <c r="M33" i="4"/>
  <c r="K33" i="4"/>
  <c r="J33" i="4"/>
  <c r="G33" i="4"/>
  <c r="L33" i="4" s="1"/>
  <c r="K32" i="4"/>
  <c r="J32" i="4"/>
  <c r="G32" i="4"/>
  <c r="K31" i="4"/>
  <c r="J31" i="4"/>
  <c r="G31" i="4"/>
  <c r="K30" i="4"/>
  <c r="J30" i="4"/>
  <c r="G30" i="4"/>
  <c r="K29" i="4"/>
  <c r="J29" i="4"/>
  <c r="G29" i="4"/>
  <c r="L29" i="4" s="1"/>
  <c r="M29" i="4" s="1"/>
  <c r="K28" i="4"/>
  <c r="J28" i="4"/>
  <c r="G28" i="4"/>
  <c r="K27" i="4"/>
  <c r="J27" i="4"/>
  <c r="G27" i="4"/>
  <c r="K26" i="4"/>
  <c r="J26" i="4"/>
  <c r="L26" i="4" s="1"/>
  <c r="G26" i="4"/>
  <c r="K25" i="4"/>
  <c r="J25" i="4"/>
  <c r="G25" i="4"/>
  <c r="L25" i="4" s="1"/>
  <c r="K24" i="4"/>
  <c r="J24" i="4"/>
  <c r="G24" i="4"/>
  <c r="K23" i="4"/>
  <c r="J23" i="4"/>
  <c r="G23" i="4"/>
  <c r="L23" i="4" s="1"/>
  <c r="K22" i="4"/>
  <c r="J22" i="4"/>
  <c r="G22" i="4"/>
  <c r="K21" i="4"/>
  <c r="J21" i="4"/>
  <c r="G21" i="4"/>
  <c r="L21" i="4" s="1"/>
  <c r="M21" i="4" s="1"/>
  <c r="K20" i="4"/>
  <c r="J20" i="4"/>
  <c r="G20" i="4"/>
  <c r="K19" i="4"/>
  <c r="J19" i="4"/>
  <c r="G19" i="4"/>
  <c r="K18" i="4"/>
  <c r="J18" i="4"/>
  <c r="L18" i="4" s="1"/>
  <c r="M18" i="4" s="1"/>
  <c r="G18" i="4"/>
  <c r="K17" i="4"/>
  <c r="J17" i="4"/>
  <c r="G17" i="4"/>
  <c r="K16" i="4"/>
  <c r="J16" i="4"/>
  <c r="G16" i="4"/>
  <c r="K15" i="4"/>
  <c r="J15" i="4"/>
  <c r="G15" i="4"/>
  <c r="L15" i="4" s="1"/>
  <c r="L14" i="4"/>
  <c r="K14" i="4"/>
  <c r="J14" i="4"/>
  <c r="G14" i="4"/>
  <c r="K13" i="4"/>
  <c r="J13" i="4"/>
  <c r="G13" i="4"/>
  <c r="K12" i="4"/>
  <c r="J12" i="4"/>
  <c r="G12" i="4"/>
  <c r="K11" i="4"/>
  <c r="J11" i="4"/>
  <c r="G11" i="4"/>
  <c r="L11" i="4" s="1"/>
  <c r="K10" i="4"/>
  <c r="J10" i="4"/>
  <c r="G10" i="4"/>
  <c r="L10" i="4" s="1"/>
  <c r="K9" i="4"/>
  <c r="J9" i="4"/>
  <c r="G9" i="4"/>
  <c r="K8" i="4"/>
  <c r="J8" i="4"/>
  <c r="G8" i="4"/>
  <c r="K7" i="4"/>
  <c r="J7" i="4"/>
  <c r="G7" i="4"/>
  <c r="L7" i="4" s="1"/>
  <c r="L6" i="4"/>
  <c r="K6" i="4"/>
  <c r="J6" i="4"/>
  <c r="G6" i="4"/>
  <c r="K5" i="4"/>
  <c r="J5" i="4"/>
  <c r="G5" i="4"/>
  <c r="K4" i="4"/>
  <c r="J4" i="4"/>
  <c r="G4" i="4"/>
  <c r="K3" i="4"/>
  <c r="J3" i="4"/>
  <c r="G3" i="4"/>
  <c r="L3" i="4" s="1"/>
  <c r="M3" i="4" s="1"/>
  <c r="K2" i="4"/>
  <c r="J2" i="4"/>
  <c r="G2" i="4"/>
  <c r="L2" i="4" s="1"/>
  <c r="M2" i="4" s="1"/>
  <c r="K1" i="4"/>
  <c r="J1" i="4"/>
  <c r="G1" i="4"/>
  <c r="L12" i="4" l="1"/>
  <c r="M12" i="4" s="1"/>
  <c r="M14" i="4"/>
  <c r="L30" i="4"/>
  <c r="M30" i="4" s="1"/>
  <c r="L50" i="4"/>
  <c r="M50" i="4" s="1"/>
  <c r="M10" i="4"/>
  <c r="M15" i="4"/>
  <c r="M23" i="4"/>
  <c r="L24" i="4"/>
  <c r="M24" i="4" s="1"/>
  <c r="M25" i="4"/>
  <c r="L44" i="4"/>
  <c r="M44" i="4" s="1"/>
  <c r="M61" i="4"/>
  <c r="L62" i="4"/>
  <c r="M62" i="4" s="1"/>
  <c r="M65" i="4"/>
  <c r="M83" i="4"/>
  <c r="L84" i="4"/>
  <c r="M84" i="4" s="1"/>
  <c r="M93" i="4"/>
  <c r="L94" i="4"/>
  <c r="M94" i="4" s="1"/>
  <c r="M97" i="4"/>
  <c r="M115" i="4"/>
  <c r="M120" i="4"/>
  <c r="M125" i="4"/>
  <c r="L126" i="4"/>
  <c r="M126" i="4" s="1"/>
  <c r="M129" i="4"/>
  <c r="L9" i="4"/>
  <c r="M9" i="4" s="1"/>
  <c r="L13" i="4"/>
  <c r="L22" i="4"/>
  <c r="M22" i="4" s="1"/>
  <c r="L27" i="4"/>
  <c r="L42" i="4"/>
  <c r="M42" i="4" s="1"/>
  <c r="L47" i="4"/>
  <c r="M47" i="4" s="1"/>
  <c r="L55" i="4"/>
  <c r="M55" i="4" s="1"/>
  <c r="L56" i="4"/>
  <c r="M56" i="4" s="1"/>
  <c r="M57" i="4"/>
  <c r="L82" i="4"/>
  <c r="M82" i="4" s="1"/>
  <c r="L87" i="4"/>
  <c r="M87" i="4" s="1"/>
  <c r="L114" i="4"/>
  <c r="M114" i="4" s="1"/>
  <c r="L119" i="4"/>
  <c r="M119" i="4" s="1"/>
  <c r="L124" i="4"/>
  <c r="M124" i="4" s="1"/>
  <c r="L128" i="4"/>
  <c r="L140" i="4"/>
  <c r="M140" i="4" s="1"/>
  <c r="L36" i="4"/>
  <c r="M36" i="4" s="1"/>
  <c r="M58" i="4"/>
  <c r="L4" i="4"/>
  <c r="M4" i="4" s="1"/>
  <c r="L48" i="4"/>
  <c r="M48" i="4" s="1"/>
  <c r="L72" i="4"/>
  <c r="M72" i="4" s="1"/>
  <c r="L88" i="4"/>
  <c r="M88" i="4" s="1"/>
  <c r="L104" i="4"/>
  <c r="M104" i="4" s="1"/>
  <c r="M122" i="4"/>
  <c r="M7" i="4"/>
  <c r="L28" i="4"/>
  <c r="M28" i="4" s="1"/>
  <c r="L40" i="4"/>
  <c r="M40" i="4" s="1"/>
  <c r="L60" i="4"/>
  <c r="M60" i="4" s="1"/>
  <c r="M69" i="4"/>
  <c r="M75" i="4"/>
  <c r="L76" i="4"/>
  <c r="M76" i="4" s="1"/>
  <c r="M85" i="4"/>
  <c r="M91" i="4"/>
  <c r="L92" i="4"/>
  <c r="M92" i="4" s="1"/>
  <c r="M101" i="4"/>
  <c r="M107" i="4"/>
  <c r="L108" i="4"/>
  <c r="M108" i="4" s="1"/>
  <c r="M112" i="4"/>
  <c r="M117" i="4"/>
  <c r="M123" i="4"/>
  <c r="M128" i="4"/>
  <c r="M133" i="4"/>
  <c r="M139" i="4"/>
  <c r="M6" i="4"/>
  <c r="L16" i="4"/>
  <c r="M16" i="4" s="1"/>
  <c r="M26" i="4"/>
  <c r="M38" i="4"/>
  <c r="M74" i="4"/>
  <c r="M90" i="4"/>
  <c r="M106" i="4"/>
  <c r="L8" i="4"/>
  <c r="M8" i="4" s="1"/>
  <c r="M13" i="4"/>
  <c r="M39" i="4"/>
  <c r="M45" i="4"/>
  <c r="L5" i="4"/>
  <c r="M5" i="4" s="1"/>
  <c r="L17" i="4"/>
  <c r="M17" i="4" s="1"/>
  <c r="L19" i="4"/>
  <c r="M19" i="4" s="1"/>
  <c r="L20" i="4"/>
  <c r="M20" i="4" s="1"/>
  <c r="L31" i="4"/>
  <c r="M31" i="4" s="1"/>
  <c r="L32" i="4"/>
  <c r="M32" i="4" s="1"/>
  <c r="L37" i="4"/>
  <c r="M37" i="4" s="1"/>
  <c r="L49" i="4"/>
  <c r="M49" i="4" s="1"/>
  <c r="L51" i="4"/>
  <c r="L52" i="4"/>
  <c r="M52" i="4" s="1"/>
  <c r="L63" i="4"/>
  <c r="M63" i="4" s="1"/>
  <c r="L64" i="4"/>
  <c r="M64" i="4" s="1"/>
  <c r="L73" i="4"/>
  <c r="M73" i="4" s="1"/>
  <c r="L79" i="4"/>
  <c r="M79" i="4" s="1"/>
  <c r="L80" i="4"/>
  <c r="M80" i="4" s="1"/>
  <c r="L89" i="4"/>
  <c r="M89" i="4" s="1"/>
  <c r="L95" i="4"/>
  <c r="M95" i="4" s="1"/>
  <c r="L96" i="4"/>
  <c r="M96" i="4" s="1"/>
  <c r="L105" i="4"/>
  <c r="M105" i="4" s="1"/>
  <c r="L111" i="4"/>
  <c r="M111" i="4" s="1"/>
  <c r="L116" i="4"/>
  <c r="M116" i="4" s="1"/>
  <c r="L121" i="4"/>
  <c r="M121" i="4" s="1"/>
  <c r="L127" i="4"/>
  <c r="M127" i="4" s="1"/>
  <c r="L132" i="4"/>
  <c r="M132" i="4" s="1"/>
  <c r="L137" i="4"/>
  <c r="M137" i="4" s="1"/>
  <c r="M27" i="4"/>
  <c r="M43" i="4"/>
  <c r="M51" i="4"/>
  <c r="M59" i="4"/>
  <c r="L1" i="4"/>
  <c r="M11" i="4"/>
  <c r="M35" i="4"/>
  <c r="M1" i="4" l="1"/>
  <c r="K4" i="3" l="1"/>
  <c r="K5" i="3"/>
  <c r="K6" i="3"/>
  <c r="K7" i="3"/>
  <c r="K8" i="3"/>
  <c r="K9" i="3"/>
  <c r="K10" i="3"/>
  <c r="K11" i="3"/>
  <c r="K12" i="3"/>
  <c r="K13" i="3"/>
  <c r="K14" i="3"/>
  <c r="K15" i="3"/>
  <c r="K16" i="3"/>
  <c r="K17" i="3"/>
  <c r="K18" i="3"/>
  <c r="K20" i="3"/>
  <c r="K21" i="3"/>
  <c r="K22" i="3"/>
  <c r="K23" i="3"/>
  <c r="K24" i="3"/>
  <c r="K25" i="3"/>
  <c r="K26" i="3"/>
  <c r="J4" i="3" l="1"/>
  <c r="J5" i="3"/>
  <c r="J6" i="3"/>
  <c r="J7" i="3"/>
  <c r="J8" i="3"/>
  <c r="J9" i="3"/>
  <c r="J10" i="3"/>
  <c r="J11" i="3"/>
  <c r="J12" i="3"/>
  <c r="J13" i="3"/>
  <c r="J14" i="3"/>
  <c r="J15" i="3"/>
  <c r="J16" i="3"/>
  <c r="J17" i="3"/>
  <c r="J18" i="3"/>
  <c r="J19" i="3"/>
  <c r="J20" i="3"/>
  <c r="J21" i="3"/>
  <c r="J22" i="3"/>
  <c r="J23" i="3"/>
  <c r="J24" i="3"/>
  <c r="J25" i="3"/>
  <c r="J26" i="3"/>
  <c r="G4" i="3"/>
  <c r="G5" i="3"/>
  <c r="G6" i="3"/>
  <c r="G7" i="3"/>
  <c r="G8" i="3"/>
  <c r="G9" i="3"/>
  <c r="G10" i="3"/>
  <c r="G11" i="3"/>
  <c r="G12" i="3"/>
  <c r="G13" i="3"/>
  <c r="G14" i="3"/>
  <c r="G15" i="3"/>
  <c r="G16" i="3"/>
  <c r="G17" i="3"/>
  <c r="G18" i="3"/>
  <c r="G19" i="3"/>
  <c r="G20" i="3"/>
  <c r="G21" i="3"/>
  <c r="G22" i="3"/>
  <c r="G23" i="3"/>
  <c r="G24" i="3"/>
  <c r="G25" i="3"/>
  <c r="G26" i="3"/>
  <c r="L4" i="3" l="1"/>
  <c r="M4" i="3" s="1"/>
  <c r="L17" i="3"/>
  <c r="M17" i="3" s="1"/>
  <c r="L11" i="3"/>
  <c r="M11" i="3" s="1"/>
  <c r="L7" i="3"/>
  <c r="M7" i="3" s="1"/>
  <c r="L6" i="3"/>
  <c r="M6" i="3" s="1"/>
  <c r="L23" i="3"/>
  <c r="M23" i="3" s="1"/>
  <c r="L8" i="3"/>
  <c r="M8" i="3" s="1"/>
  <c r="L25" i="3"/>
  <c r="M25" i="3" s="1"/>
  <c r="L21" i="3"/>
  <c r="M21" i="3" s="1"/>
  <c r="L14" i="3"/>
  <c r="M14" i="3" s="1"/>
  <c r="L9" i="3"/>
  <c r="M9" i="3" s="1"/>
  <c r="J27" i="3"/>
  <c r="L20" i="3"/>
  <c r="M20" i="3" s="1"/>
  <c r="L12" i="3"/>
  <c r="M12" i="3" s="1"/>
  <c r="L10" i="3"/>
  <c r="M10" i="3" s="1"/>
  <c r="L26" i="3"/>
  <c r="M26" i="3" s="1"/>
  <c r="L24" i="3"/>
  <c r="M24" i="3" s="1"/>
  <c r="L22" i="3"/>
  <c r="M22" i="3" s="1"/>
  <c r="L19" i="3"/>
  <c r="M19" i="3" s="1"/>
  <c r="L18" i="3"/>
  <c r="M18" i="3" s="1"/>
  <c r="L16" i="3"/>
  <c r="M16" i="3" s="1"/>
  <c r="L15" i="3"/>
  <c r="M15" i="3" s="1"/>
  <c r="L13" i="3"/>
  <c r="M13" i="3" s="1"/>
  <c r="L5" i="3"/>
  <c r="M5" i="3" s="1"/>
  <c r="G27" i="3"/>
  <c r="L27" i="3" l="1"/>
</calcChain>
</file>

<file path=xl/sharedStrings.xml><?xml version="1.0" encoding="utf-8"?>
<sst xmlns="http://schemas.openxmlformats.org/spreadsheetml/2006/main" count="512" uniqueCount="350">
  <si>
    <t>հ/հ</t>
  </si>
  <si>
    <t>հատ</t>
  </si>
  <si>
    <t>տեխնիկական բնութագիր</t>
  </si>
  <si>
    <t>Չափի միավոր</t>
  </si>
  <si>
    <t>Պարագայի կամ նյութի անվանում</t>
  </si>
  <si>
    <t>կգ</t>
  </si>
  <si>
    <t>լիտր</t>
  </si>
  <si>
    <t>մոմլաթ բժշկական</t>
  </si>
  <si>
    <t>մետր</t>
  </si>
  <si>
    <t>առաստաղ մաքրելու ձող</t>
  </si>
  <si>
    <t>քլորամին կամ այլ ախտահանիչ նյութեր</t>
  </si>
  <si>
    <t>ապակյա սափոր</t>
  </si>
  <si>
    <t>Մոմլաթ բժշկական - տակդիր /ռուլոնով/, երկշերտ, վերին շերտը ռետինե գործվածքով, ներքևի շերտը կտորե գործվածքով, /չափսը՝ 90 սմ լայնությամբ/, 90սմx100սմ չափսը առնվազն 360 գր քաշով:</t>
  </si>
  <si>
    <t>Քսուքներ՝ մանկական</t>
  </si>
  <si>
    <t xml:space="preserve">Մարմնի խնամքի համար նախատեսված, փափկեցնող,խոնավեցնող, պաշտպանիչ կրեմ, չափածրարված, առնվազն 200 գր: Անվտանգությունը` ըստ ՀՀ առողջապահության նախարարի 2005թ. նոյեմբերի 24-ի N 1109-Ն հրամանով հաստատված “N 2-III-8.2 օծանելիքակոսմետիկական արտադրանքի արտադրությանը և անվտանգությանը ներկայացվող հիգիենիկ պահանջներ” սանիտարական կանոնների և նորմերի։
</t>
  </si>
  <si>
    <t xml:space="preserve">Առաստաղ մաքրելու համար, պլաստմասսե կոթով, երկարությունը` առնվազն 150սմ, խոզանակի մասը`30-40սմ լայնությամբ:
</t>
  </si>
  <si>
    <t>Գորգեր լվանալու հեղուկ</t>
  </si>
  <si>
    <t xml:space="preserve">Քլորային ախտահանիչ հաբերը նախատեսված ցանկացած մակերեսի ախտահանման համար (խոհանոցային մակերեսներ և պարագաներ, գործիքներ, լվացք, սանհանգույց և այլն): Գույնը սպիտակ հաբի տեսքով, ակտիվ նյութ [%]&gt;95, PH: 1%:6,5 ± 0,5 , բաղադրությունը՝ յուրաքանչյուր 3,34գ հաբ պարունակում է 2,70գ դիքլորցիանուրաթթվի նատրիումական և կալիումական աղ: Ջրի մեջ լուծվելու դեպքում 1 հաբը հատկացնում է 1,50գ ակտիվ քլոր: Փաթեթավորված պլաստիկ տարաներով, տուփում 150 հատ: Մակերեսի մաքրման ժամանակ. օգտագործել 2 հատ հաբ 5 լ. ջրի համար: </t>
  </si>
  <si>
    <t xml:space="preserve">Հոտավետ հեղուկ   նախատեսված  խալիների և  փափուկ կահույքի մաքրման համար չափածրարված  առնվազն 0.5լ պոլիմերային տարաներով , </t>
  </si>
  <si>
    <t>Ախտահանման և վարակազերծման աշխատանքնների համար: Սպիտակ կամ բաց դեղնավուն բյուրեղային փոշի, քլորի թեթև հոտով, լուծվում է ջրում (1:20), սպիրտում (1:20) առաջացնելով պղտոր լուծույթ: Պարունակում է 65% ակտիվ քլոր։</t>
  </si>
  <si>
    <t>Ասեղ կարի մեքենայի</t>
  </si>
  <si>
    <t>Կպչուն ժապավեն</t>
  </si>
  <si>
    <t>ապակի լվանալու ձողափայտ</t>
  </si>
  <si>
    <t>Աղբաման ոտնակով 2</t>
  </si>
  <si>
    <t>Տարա պլաստմասե     նախասեսված սննդի համար, հերմետիկ փակվող կափարիչով  23-25 լ,    Անվտանգությունը, մակնշումը և փաթեթավորումը 2005 թվականի մայիսի 25-ի N 679-Ն որոշմամբ հաստատված «Սննդամթերքի հետ շփվող պոլիմերային և դրանց հիմքով պլաստմասսայե արտադրանքների տեխնիկական կանոնակարգի»:</t>
  </si>
  <si>
    <t xml:space="preserve">Նախատեսված կարելու համար, մետաղյա, թելի համար նախատեսված անցքով, տարբերnnղ N80-100 չափերի: Փաթեթավորումը տուփերով, յուրաքանչյուր տուփում առնվազն 10 հատ ասեղ: Տուփը  համարժեք է«հատ» չափման միավորին: 
</t>
  </si>
  <si>
    <t>Նախատեսված կարելու համար,տարբեր գույների, մեկ կոճի թելի երկարությունը՝ առնվազն 100 մ: N40 տարբեր գույների</t>
  </si>
  <si>
    <t>Ռեզին  բարակ (7-10 մմ ) նախատեսված հագուստների համար:</t>
  </si>
  <si>
    <t>Կպչուն  ժապավեն  նախատեսված  հագուստի համար  2-3 սմ լայնքով /սև, սպիտակ/</t>
  </si>
  <si>
    <t>Ռետինե և սպունգով ապակի մաքրելու ձողափայտով, առնվազն 1.5մ ամուր, որակյալ</t>
  </si>
  <si>
    <t xml:space="preserve">Ոտնակով, պլաստմասե
տարողությունը 30լ ից ոչ պակաս, դույլով </t>
  </si>
  <si>
    <t xml:space="preserve">Բաք պլաստմասե/1/ </t>
  </si>
  <si>
    <t>Բաք պլաստմասե/2/</t>
  </si>
  <si>
    <t xml:space="preserve"> բաք ջրի- տարողությունը ՝ 80 լ-ոց,տրամագիծը՝ 30-35 խորությունը՝ 55-60 սմ հաստ պլաստմասայից, կափարիչով</t>
  </si>
  <si>
    <t>բաք ջրի տարողությունը ՝ 40 լ-ոց, հաստ պլաստմասայից, կափարիչով, տրամագիծը՝ 30-35, խորությունը՝ 45սմ</t>
  </si>
  <si>
    <t>Լվացքի տոպրակներ</t>
  </si>
  <si>
    <t>Ցանցային լվացքի տոպրակ շղթայով, նախատեսված յուրաքանչյուր երեխայի հագուստը առանձին լվանալու համար,  չափը 40*60 :</t>
  </si>
  <si>
    <t>Ապակե ջրամաններ առնվազն 1,7-ից 2,0 լ տարողությամբ, թափանցիկ:</t>
  </si>
  <si>
    <t>Սպիտակեցնող փոշի</t>
  </si>
  <si>
    <t>Սպասք լվացող մեքենայի աղ</t>
  </si>
  <si>
    <t>Գունավոր թել</t>
  </si>
  <si>
    <t>Լվացքի փոշի Бос плюс Automat կամ համարժեքը սպիտակ 600գր</t>
  </si>
  <si>
    <t>Նախատեսված սպասք լվացող մեքենայի համար.</t>
  </si>
  <si>
    <t>լ</t>
  </si>
  <si>
    <t>Լաքահանող հեղուկ</t>
  </si>
  <si>
    <t>Լաքահանող միջոց առանց քլորի, սպիտակ և գունավոր հագուստի համար: 5% -ից 15%: թթվածնի վրա հիմնված սպիտակեցում, ոչ իոնային և անիոնային PAR, բուրմունք, հեքսիլ դարչին: Վանիշ կամ համարժեք:</t>
  </si>
  <si>
    <t>Օճառ լվացքի կապույտ</t>
  </si>
  <si>
    <t>Բրդյա թելեր/գորգագործության համար</t>
  </si>
  <si>
    <t>150գ, նախատեսված հագուստի ախտահանման և լաքահանման համար։ Barf ապրանքատեսակի կամ համարժեք։</t>
  </si>
  <si>
    <t>չժանգոտվող մետաղ/нерж/ 20լ/գազօջախի,  էլեկտրական սալիկի, ինդուկցիոն սալիկի, էլեկտրակերամիկական սալիկի համար/Կափարիչի նյութ՝
ջերմակայուն ապակի</t>
  </si>
  <si>
    <t>Բնական բրդյա թել/տարբեր գույների նախատեսված գորգագործության համար</t>
  </si>
  <si>
    <t>Կաթսա 5</t>
  </si>
  <si>
    <t>Ռետինե ժապավեն 1</t>
  </si>
  <si>
    <t>Այն ապրանքատեսակները, որոնց համար համաձայն գործող օրենսդրությամբ պահանջվում է ԵԱՏՄ նշանով հավաստագիր առաջին մատակարարման ժամանակ պարտադիր ՊՈԱԿ-ին տրվեն հաղթող կազմակերպության կողմից:</t>
  </si>
  <si>
    <t>Քլորամին             /քլորային ախտահանիչ հաբեր/</t>
  </si>
  <si>
    <t>Սննդային տարա 4</t>
  </si>
  <si>
    <t>քանակ</t>
  </si>
  <si>
    <t>գին</t>
  </si>
  <si>
    <t>գումար</t>
  </si>
  <si>
    <t>Մատակարարումը  իրականացվելու է հետևյալ հասցեով</t>
  </si>
  <si>
    <t>Շիրակի մարզ, Գյումրի Շիրակացու փող., 10 շենք</t>
  </si>
  <si>
    <t>Շիրակի մարզ, Գյումրի Թամանյան փող., 17 շենք</t>
  </si>
  <si>
    <t>Ներկայացնել ապրանքատեսակների սերտիֆիկատները</t>
  </si>
  <si>
    <t>Սույն հավելվածով ներկայացված են առավելագույն քանակները, դրանք ենթակա են փոփոխման (նվազեցման) շահառուների թվաքանակի փոփոխությամբ պայմանավորված: Մատակարարման ժամկետը համապատասխան ֆինանսական միջոցների առկայության դեպքում համաձայնագրի կնքումից հետո մինչև 25․12․2025 թվական, ըստ պատվիրատուի պահանջի (գնման հայտի հիման վրա)։</t>
  </si>
  <si>
    <t>մ/գ</t>
  </si>
  <si>
    <t xml:space="preserve"> «Շիրակի մարզի երեխայի և ընտանիքի աջակցության կենտրոն» ՊՈԱԿ</t>
  </si>
  <si>
    <t xml:space="preserve"> «Գյումրու «Երեխաների տուն» ՊՈԱԿ</t>
  </si>
  <si>
    <t xml:space="preserve">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 որով սահմանվելու է, որ. 
1. ՀՀ կառավարության 2017 թվականի մայիսի 4 ի թիվ 526 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 «Շիրակի մարզի երեխայի և ընտանիքի աջակցության կենտրոն» և «Գյումրու «Երեխաների տուն» ՊՈԱԿ-ներին:
2. Նախատեսվելու են տվյալ գնման համար անհրաժեշտ ֆինանսական միջոցներ։
3. Գնման ընթացակարգի արդյունքում կնքված պայմանագրի շրջանակներում հանձնման-ընդունման գործընթացն իրականացվելու է թղթային եղանակով։
</t>
  </si>
  <si>
    <t>39831242/511</t>
  </si>
  <si>
    <t>Детский подгузник № 2</t>
  </si>
  <si>
    <t>Детский подгузник N 5</t>
  </si>
  <si>
    <t>Детский подгузник N6</t>
  </si>
  <si>
    <t>Тема /19+/</t>
  </si>
  <si>
    <t>Стойка /40-70 кг/</t>
  </si>
  <si>
    <t>прокладка</t>
  </si>
  <si>
    <t>Момлат медицинский</t>
  </si>
  <si>
    <t>салфетка</t>
  </si>
  <si>
    <t>Салфетка большая (кухня)</t>
  </si>
  <si>
    <t>Влажная салфетка</t>
  </si>
  <si>
    <t>Влажные салфетки (детские)</t>
  </si>
  <si>
    <t>Тканевый карман</t>
  </si>
  <si>
    <t>Бумажные полотенца для рук</t>
  </si>
  <si>
    <t>туалетная бумага 1</t>
  </si>
  <si>
    <t>зубная паста</t>
  </si>
  <si>
    <t>Детская зубная паста</t>
  </si>
  <si>
    <t>зубная щетка</t>
  </si>
  <si>
    <t>бритва</t>
  </si>
  <si>
    <t>антиперспирант /дезодорант для женщин/</t>
  </si>
  <si>
    <t>антиперспирант/дезодорант для мужчин</t>
  </si>
  <si>
    <t>жидкое мыло 1</t>
  </si>
  <si>
    <t>жидкое мыло 2</t>
  </si>
  <si>
    <t>мыло для стирки 1</t>
  </si>
  <si>
    <t>Детское мыло</t>
  </si>
  <si>
    <t>Мыло хозяйственное синее</t>
  </si>
  <si>
    <t>шампунь</t>
  </si>
  <si>
    <t>Шампунь/детский</t>
  </si>
  <si>
    <t>жидкость для мытья посуды 1</t>
  </si>
  <si>
    <t>кондиционер для белья 1</t>
  </si>
  <si>
    <t>Стиральный порошок для автоматических стиральных машин 1</t>
  </si>
  <si>
    <t>Стиральный порошок для детей, стиральные машины-автоматы.</t>
  </si>
  <si>
    <t>чистящий порошок</t>
  </si>
  <si>
    <t>Отбеливающий порошок</t>
  </si>
  <si>
    <t>отбеливатель (джавел)</t>
  </si>
  <si>
    <t>Отбеливающая жидкость для автоматической стиральной машины /гель для стирки/</t>
  </si>
  <si>
    <t>Жидкость для удаления пятен</t>
  </si>
  <si>
    <t>хлорамин или другие дезинфицирующие средства</t>
  </si>
  <si>
    <t>Хлорамин /таблетки дезинфицирующего хлора/</t>
  </si>
  <si>
    <t>Соль для посудомоечной машины</t>
  </si>
  <si>
    <t>Таблетки для мытья посуды</t>
  </si>
  <si>
    <t>Жидкость для очистки поверхности газовой плиты</t>
  </si>
  <si>
    <t>Жидкость для пола</t>
  </si>
  <si>
    <t>Средство для мытья полов</t>
  </si>
  <si>
    <t>Ламинат жидкий</t>
  </si>
  <si>
    <t>Жидкость для чистки ковров</t>
  </si>
  <si>
    <t>Жидкость для мытья стекол</t>
  </si>
  <si>
    <t>Жидкость для чистки ванной комнаты</t>
  </si>
  <si>
    <t>Полироль для мебели</t>
  </si>
  <si>
    <t>дезодорант</t>
  </si>
  <si>
    <t>гребень</t>
  </si>
  <si>
    <t>палочки для чистки ушей</t>
  </si>
  <si>
    <t>Ушные палочки детские</t>
  </si>
  <si>
    <t>кусачки для ногтей или ножницы</t>
  </si>
  <si>
    <t>Кусачки или ножницы для ногтей детские</t>
  </si>
  <si>
    <t>Ножницы</t>
  </si>
  <si>
    <t>Мази: детские</t>
  </si>
  <si>
    <t>губка для ванны</t>
  </si>
  <si>
    <t>«Губка для ванны/ребенок</t>
  </si>
  <si>
    <t>губка для мытья посуды</t>
  </si>
  <si>
    <t>губчатая спираль</t>
  </si>
  <si>
    <t>Перчатки 1:</t>
  </si>
  <si>
    <t xml:space="preserve"> Перчатки 2</t>
  </si>
  <si>
    <t>Рабочая перчатка</t>
  </si>
  <si>
    <t>чистящие салфетки</t>
  </si>
  <si>
    <t>Чистящие салфетки/стол/</t>
  </si>
  <si>
    <t>Салфетки для протирки /пол/ 2</t>
  </si>
  <si>
    <t>Салфетки для протирки /пол/ 3</t>
  </si>
  <si>
    <t>Салфетка для чистки стекол</t>
  </si>
  <si>
    <t>больше ярда</t>
  </si>
  <si>
    <t>больше места</t>
  </si>
  <si>
    <t>Ещё с кувалдой
сборщик мусора
«Мешок для мусора 1»
«Мешок для мусора 2»
щетка для пола
 пол деревянный
палочка для мытья стекла
стержень для чистки потолка
щетка для чистки ванной комнаты
Ведро для мытья полов с палкой
Ведро 1:
Ведро 2
Педальный контейнер 2
Государственный флаг для детей
пластиковая корзина с крышкой
миска для белья 1
миска для белья 2
прищепка 1
Мешки для стирки
Входная щетка-площадка
Входные коврики
Пластиковый бак/1/
Бак пластиковый/2/
стеклянная банка
Пакет для еды 1
Пакет для еды 2
Пищевой контейнер 2
Пищевой контейнер 3
Пищевой контейнер 4
тарелка обеда 1:
тарелка обеда 3:00
Тарелки /детские, обеденные/
Тарелка десерта 2
1 чашка чая
Детская чашка чая
стакан сока
кофейная чашка с блюдцем
Кухонный нож 1
Кухонный нож 2
вилка
чайная ложка
столовая ложка
Совок 3:
Совок 4:
Горшок 1:
Горшок 2:
Горшок 4:
Горшок 5:
Эмалированный горшок 6
Эмалированный горшок 7:00
сковорода 2
сковорода 3
Пан 4:
Пан 5:
Кухонная доска 1
Чайник
скребок
Скребок для пищевых продуктов
картофелечистка
Инструмент для толкания картофеля
Игольная швейная машина
нить
нить для швейной машины
Шерстяная пряжа/для изготовления ковров
Цветная нить
Клейкая лента
Резинка 1
одноразовая ложка
Бумажный пакет
одноразовая мыльная губка</t>
  </si>
  <si>
    <t>сборщик мусора</t>
  </si>
  <si>
    <t>«Мешок для мусора 1»</t>
  </si>
  <si>
    <t>«Мешок для мусора 2»</t>
  </si>
  <si>
    <t>щетка для пола</t>
  </si>
  <si>
    <t xml:space="preserve"> пол деревянный</t>
  </si>
  <si>
    <t>палочка для мытья стекла</t>
  </si>
  <si>
    <t>стержень для чистки потолка</t>
  </si>
  <si>
    <t>щетка для чистки ванной комнаты</t>
  </si>
  <si>
    <t>Ведро для мытья полов с палкой</t>
  </si>
  <si>
    <t>Ведро 1:</t>
  </si>
  <si>
    <t>Ведро 2</t>
  </si>
  <si>
    <t>Педальный контейнер 2</t>
  </si>
  <si>
    <t>Государственный флаг для детей</t>
  </si>
  <si>
    <t>пластиковая корзина с крышкой</t>
  </si>
  <si>
    <t>миска для белья 1</t>
  </si>
  <si>
    <t>миска для белья 2</t>
  </si>
  <si>
    <t>прищепка 1</t>
  </si>
  <si>
    <t>Мешки для стирки</t>
  </si>
  <si>
    <t>Входная щетка-площадка</t>
  </si>
  <si>
    <t>Входные коврики</t>
  </si>
  <si>
    <t>Пластиковый бак/1/</t>
  </si>
  <si>
    <t>Бак пластиковый/2/</t>
  </si>
  <si>
    <t>стеклянная банка</t>
  </si>
  <si>
    <t>Пакет для еды 1</t>
  </si>
  <si>
    <t>Пакет для еды 2</t>
  </si>
  <si>
    <t>Пищевой контейнер 2</t>
  </si>
  <si>
    <t>Пищевой контейнер 3</t>
  </si>
  <si>
    <t>Пищевой контейнер 4</t>
  </si>
  <si>
    <t>тарелка обеда 1:</t>
  </si>
  <si>
    <t>тарелка обеда 3:00</t>
  </si>
  <si>
    <t>Тарелки /детские, обеденные/</t>
  </si>
  <si>
    <t>Тарелка десерта 2</t>
  </si>
  <si>
    <t>1 чашка чая</t>
  </si>
  <si>
    <t>Детская чашка чая</t>
  </si>
  <si>
    <t>стакан сока</t>
  </si>
  <si>
    <t>кофейная чашка с блюдцем</t>
  </si>
  <si>
    <t>Кухонный нож 1</t>
  </si>
  <si>
    <t>Кухонный нож 2</t>
  </si>
  <si>
    <t>вилка</t>
  </si>
  <si>
    <t>чайная ложка</t>
  </si>
  <si>
    <t>столовая ложка</t>
  </si>
  <si>
    <t>Совок 3:</t>
  </si>
  <si>
    <t>Совок 4:</t>
  </si>
  <si>
    <t>Горшок 1:</t>
  </si>
  <si>
    <t>Горшок 2:</t>
  </si>
  <si>
    <t>Горшок 4:</t>
  </si>
  <si>
    <t>Горшок 5:</t>
  </si>
  <si>
    <t>Эмалированный горшок 6</t>
  </si>
  <si>
    <t>Эмалированный горшок 7:00</t>
  </si>
  <si>
    <t>сковорода 2</t>
  </si>
  <si>
    <t>сковорода 3</t>
  </si>
  <si>
    <t>Пан 4:</t>
  </si>
  <si>
    <t>Пан 5:</t>
  </si>
  <si>
    <t>Кухонная доска 1</t>
  </si>
  <si>
    <t>Чайник</t>
  </si>
  <si>
    <t>скребок</t>
  </si>
  <si>
    <t>Скребок для пищевых продуктов</t>
  </si>
  <si>
    <t>картофелечистка</t>
  </si>
  <si>
    <t>Инструмент для толкания картофеля</t>
  </si>
  <si>
    <t>Игольная швейная машина</t>
  </si>
  <si>
    <t>нить</t>
  </si>
  <si>
    <t>нить для швейной машины</t>
  </si>
  <si>
    <t>Шерстяная пряжа/для изготовления ковров</t>
  </si>
  <si>
    <t>Цветная нить</t>
  </si>
  <si>
    <t>Клейкая лента</t>
  </si>
  <si>
    <t>Резинка 1</t>
  </si>
  <si>
    <t>одноразовая ложка</t>
  </si>
  <si>
    <t>Бумажный пакет</t>
  </si>
  <si>
    <t>одноразовая мыльная губка</t>
  </si>
  <si>
    <t>шт.</t>
  </si>
  <si>
    <t>метр</t>
  </si>
  <si>
    <t>кг</t>
  </si>
  <si>
    <t>литр</t>
  </si>
  <si>
    <t>л:</t>
  </si>
  <si>
    <t>пара</t>
  </si>
  <si>
    <t>«Подгузник детский для детей весом 4-7 кг N 2): рассчитан на 6-12 часов, дышащий, одноразовый, противомикробный, впитывающий запахи, с широкой зоной впитывания, мягкими, анатомической формы и растягивающимися боковыми вставками, предотвращающими вытекание жидкости, с дышащим наружным слоем, изменение pH водного раствора не более +1, общее влагопоглощение не менее 160 г, время впитывания не более 3 секунд, обратное поглощение не менее 0,4 г: Наличие Свидетельства о государственной регистрации ЭАТМ и Декларации соответствия ЭАТМ.</t>
  </si>
  <si>
    <t xml:space="preserve">
 Детский подгузник предназначен для детей весом 11-18 кг N 5). Рассчитан на 6-12 часов, одноразовый, антимикробный, поглощающий запахи, широкая зона впитывания, мягкие анатомической формы и растягивающиеся боковые панели для предотвращения вытекания жидкости, воздухопроницаемый внешний слой, изменение pH водного раствора не более +1, полный влагопоглощение не менее 240 г, время впитывания не более 3 секунд, обратное супервпитывание 14 г. Яма. срок на момент сдачи составляет не менее или 1/3 общего срока. Наличие Свидетельства о государственной регистрации ЕАЭС и Декларации соответствия ЕАЭС. Безопасность, маркировка и упаковка в соответствии с ЭАМУ ММ ТС 007/2011 «О безопасности продукции, предназначенной для детей и подростков». Hagis, Pampers, Libero или аналогичные.
«Для детей весом 15-25 кг, одноразовый, противомикробный, поглощающий запахи, с широкой зоной впитывания, мягкими, анатомической формы и растягивающимися боковыми панелями, защищающими от вытекания жидкости, с дышащим наружным слоем, изменяющим pH водной среды. раствор от +1 не более 280г, время впитывания не более 16г. Наличие Свидетельства о государственной регистрации ЭАТМ и Декларации соответствия ЭАТМ согласно ЕАТМ ТС 007/2011 «О безопасности продукции, предназначенной для детей и подростков», Pampers, Libero. или эквивалент.
</t>
  </si>
  <si>
    <t>Подвешивается с гибкими крыльями массой не менее 19 кг, из композиции полиэтиленовой целлюлозы, полипропиленового полиэтиленового волокна и смазочного бальзама, впитывающей ткани Haggis, Pampers, Libero или аналогичной.</t>
  </si>
  <si>
    <t>Подвешивание на гибких крыльях, размеры не менее 80 см*115 см / не менее 40-70 кг/, впитывающая ткань.</t>
  </si>
  <si>
    <t>Гигиеническая прокладка ультратонкая женская по желанию заказчика, на 5-10 капель, рукава расширяемые и растягивающиеся, подкладка хлопковая, содержимое гигроскопично, верхний слой быстро впитывается с голубыми защитными краями, быстровпитывающая мембрана удерживает влагу. жидкость внутри, без запаха, гигиеническая упаковка. Безопасность, маркировка и упаковка согласно постановлению Правительства РА 2006г. «Технический регламент требований к изделиям из бумаги и химических волокон бытового и санитарно-гигиенического назначения», утвержденный решением N 1546 от 19 октября. Sani Girl или аналог. По желанию заказчика.</t>
  </si>
  <si>
    <t>Момлат медицинский - подгузник /рулон/, двухслойный, верхний слой из резиновой ткани, нижний слой из тканевой ткани, /размер: ширина 90 см/, размер 90 смх100 см, вес не менее 360 г.</t>
  </si>
  <si>
    <t>Салфетки столовые двухслойные, состав целлюлозный, антиаллергенные, разных размеров, масса 1 м2 бумаги не менее 20 г, в коробках/пакетах по 100 штук, бумага мягкая. Безопасность, маркировка и упаковка согласно постановлению правительства РА от 2006 года. «Технический регламент требований к продукции из бумаги и химических волокон бытового и санитарно-гигиенического назначения», утвержденный решением N 1546 от 19 октября.</t>
  </si>
  <si>
    <t>Салфетка столовая: двухслойная, цилиндрическая, ширина: не менее 25 см, 1 рулон: не менее 100 листов, масса 1 м² поверхности бумаги: 20 г, влажность: 7,0 %, бумага мягкая. Безопасность, маркировка и упаковка согласно постановлению правительства РА от 2006 года. «Технический регламент требований к продукции из бумаги и химических волокон бытового и санитарно-гигиенического назначения», утвержденный решением N 1546 от 19 октября.</t>
  </si>
  <si>
    <t>«Салфетки влажные в коробках или упаковках по 100-120 штук, из мягкой бумаги, без резкого запаха. Безопасность, маркировка и упаковка согласно постановлению правительства РА №1546 от 19 октября 2006 года, утвержденному для «Бытовой и санитарно-гигиенический- гигиеническая бумага и изделия из химических волокон» технического регламента предъявляемых требований».</t>
  </si>
  <si>
    <t>Салфетки влажные в коробках или упаковках по 100-120 штук, бумага мягкая, запах не резкий. Безопасность, маркировка и упаковка согласно постановлению правительства РА от 2006 года. «Технический регламент требований к продукции из бумаги и химических волокон бытового и санитарно-гигиенического назначения», утвержденный решением N 1546 от 19 октября.</t>
  </si>
  <si>
    <t>«Салфетки карманные, в коробке 10 штук, бумага мягкая, без запаха. Безопасность, маркировка и упаковка согласно «Техническому регламенту требований к изделиям из бумаги и химических волокон бытового и санитарно-гигиенического назначения», утвержденному постановлением Правительства РФ. Республики Армения от 19 октября 2006 года N 1546-Н, упакованный, в ящиках.</t>
  </si>
  <si>
    <t xml:space="preserve">
«Полотенца бумажные для рук в рулонах, двухслойные, шириной 200-230 мм, диаметром не менее 110 мм, в соответствующей упаковке.
</t>
  </si>
  <si>
    <t>Ширина рулона 90-110мм, длина рулонной бумаги 65м+/-3%, мягкая, разрешена для изготовления санитарно-гигиенической продукции. Безопасность, упаковка и маркировка согласно постановлению правительства РА от 2006 года. «Технический регламент требований к изделиям из бумаги и химических волокон бытового и санитарно-гигиенического назначения», утвержденный решением № 1546 от 19 октября.</t>
  </si>
  <si>
    <t>Для ухода за зубами и полостью рта. Внешний вид и густота зубной пасты - однородная масса, остающаяся на поверхности зубной щетки, запах, цвет и вкус специфического цвета, запах и вкус зубной пасты данного наименования, бактерий быть не должно, показатель водорода (PH): 5,5-10,5, зубная паста должна быть токсикологически и клинически безопасной, безопасной, массой не более 100 грамм. Colgate, Blendamet, Aquafresh или эквивалент.</t>
  </si>
  <si>
    <t>Для ухода за зубами и полостью рта. Внешний вид и густота детской зубной пасты - однородная масса, остающаяся на поверхности зубной щетки, запах, цвет и вкус, свойственные зубной пасте данного наименования, цвет, запах и вкус, зубная паста должна быть токсикологически и клинически безопасна. , безопасность, вес 70-100 грамм. В пластиковых бутылках, без фтора. Colgate, Aqua, Tic Under или эквивалент.</t>
  </si>
  <si>
    <t>«Изготовлена ​​из гигиенического пластика, щетка из полиэтилена. Внешний вид: длина 135-170 мм, ширина 10-12 мм, длина рабочей части 24-35 мм, толщина 4-6 мм, высота щетки 9-13 мм, количество волосков 20. -40 пачек.</t>
  </si>
  <si>
    <t xml:space="preserve">
Одноразовая бритва с одним лезвием, нескользящей ручкой, разной структурой и цветом, разной упаковкой, защитным слоем утюга.</t>
  </si>
  <si>
    <t xml:space="preserve">
«Антиперспирант на 1/4 часть состоит из увлажняющего крема, аромат легкий цветочный, эффективная защита от пота на 24 часа, объем не менее 0,04л.
</t>
  </si>
  <si>
    <t>«Антиперспирант на 1/4 часть состоит из увлажняющего крема, аромат: легкий цветочный, эффективная защита от пота на 24 часа, объем: не менее 0,04л.</t>
  </si>
  <si>
    <t xml:space="preserve">
Мыло изготовлено из поверхностно-активных веществ и легких экстрактов различных биологически активных веществ, пахучее, плотность ионов водорода: 7-10 рН, содержание водонерастворимых примесей не более 15 %, содержание неомыляемых органических веществ и жиров не более 0,5 %, пенящееся. имущество - не менее 300 см, безопасность согласно «Техническому регламенту на поверхностно-активные и моющие и чистящие средства, содержащие поверхностно-активные вещества», утвержденному постановлением правительства РА № 1795 от 16 декабря 2004 года. По желанию заказчика, емкостью 3-5 литров.</t>
  </si>
  <si>
    <t>«Мыло изготовлено из поверхностно-активных веществ и легких экстрактов различных биологически активных веществ, пахучее, плотность ионов водорода: 7-10 рН, содержание нерастворимых в воде примесей не более 15%, содержание неомыляемых органических веществ и жиров не более 0,5%, пенообразующая способность - не менее 300 см3, безопасность - согласно "Техническому регламенту на поверхностно-активные и моющие и чистящие средства, содержащие поверхностно-активные вещества", утвержденному постановлением правительства РА от 16 декабря 2004 года. Вместимостью 0,33-1л.</t>
  </si>
  <si>
    <t>В четверках, штуках и других формах качественное количество (масса жирных кислот в пересчете на номинальную массу 100 г штук) - не менее 78 г для типов «Нейтральный» и «Экстра», 74 г для «Детских». и «Нормальный», масса содовых веществ ((в пересчете на Na2O) часть не более: отсутствует для типа «Нейтральный», 0,2% для типа «Экстра», 0,15% для типа «Детский», 0,22% для типа «Нормальный». типа, из мыла температура затвердевания (титр) выделенных жирных кислот: (36-41)0 С, массовая доля хлорида натрия - не более 0,4%, безопасность по данным Министра здравоохранения РА в 2005 г. маркировка и упаковка санитарных правил и норм «N 2-III-8.2 Гигиенические требования к производству и безопасности парфюмерно-косметической продукции», утвержденных приказом N 1109-Н от 24 ноября. вес около 90гр.</t>
  </si>
  <si>
    <t>«Мыло для рук 100-120 г в кусках, кусках и других формах, белого цвета, качественного количества (масса жирных кислот в пересчете на номинальную массу 100 г куска) не менее 74 г натрия (в пересчете по Na 20). ) не более 0,15 %, Температура затвердевания (титр) жирных кислот, выделенных из мыла: от 36 до 41 С, массовая доля хлорида натрия: не более 0,4 %, безопасность согласно приказу Министра здравоохранения РФ. Армения от 24 ноября 2005 года «Н2-III-8.2 Гигиенические требования к производству и безопасности парфюмерно-косметической продукции» массой 90-120г по требованию потребителя.</t>
  </si>
  <si>
    <t>150г, предназначен для дезинфекции одежды и удаления пятен. Тип Barf или эквивалент.</t>
  </si>
  <si>
    <t>Шампунь в упаковках по 500 мг, для волос соответствующей жирности, безопасность: Безопасность согласно нормам технического регламента поверхностно-активных веществ и моющих и чистящих средств, содержащих поверхностно-активные вещества, утвержденных постановлением правительства РА N 1795 от 16 декабря 2004 года. Наш Сад , Чистая хойния, Шаума или аналог.
«Шампунь в таре по 250 г, подходит для детских волос, с фруктовым запахом, без слезоточивости: Безопасность по нормам технического регламента на поверхностно-активные вещества и моющие и чистящие средства, содержащие поверхностно-активные вещества», Ушасти няня, Тик така, Алиса или эквивалент.
Пастообразная масса, густая, с приятным запахом, цвет по шкале определения цвета моющих средств, показатель водорода PH: 9-10,5, массовая доля ПАВ: не менее 18 %, массовая доля водонерастворимые вещества: не более 3%, массовая доля влаги не более 50%, в объемной полимерной таре по 500-1000 мл. Безопасность, маркировка и упаковка, 2004г. Правительства РА. Остаточный срок годности - не менее 60%, утвержденный решением N1795 от 16 декабря &lt;Технический регламент на поверхностно-активные вещества и моющие и чистящие средства, содержащие поверхностно-активные вещества&gt;. Наш сад, Капилка или аналог. По желанию заказчика.
Аромаополаскиватель для белья детский предназначен для придания белью цветочного аромата, продления свежести и мягкости одежды. Для белой и цветной одежды.
Стиральный порошок для стирки гранулированный от белого до светло-желтого или цветного состава: до 5% катионных ПАВ, содержащих поликарбоксилы, 5-15% кислородсодержащих отбеливателей, 15-30% анионных ПАВ, фосфатов, ферментов, из оптических отбеливателей. Запах в зависимости от используемого одоранта. белизна не менее 60%. Sanita или аналог Предназначен для машин-автоматов, боящихся влаги. Остаточный срок годности не менее 50%. Не более 5-10 кг в полимерной упаковке. Безопасность, маркировка и упаковка, 2004г. Правительства РА. «Технический регламент на поверхностно-активные вещества и моющие и чистящие средства, содержащие поверхностно-активные вещества», утвержденный решением N1795 от 16 декабря. После использования не повреждает одежду, не оставляет следов, не вызывает осадков.
Состав: до 5% катионные ПАВ, содержащие поликарбоксилы, 5-15% кислородсодержащие отбеливатели, 15-30% анионные ПАВ, фосфаты, ферменты, оптические отбеливатели. Запах в зависимости от используемого одоранта. белизна не менее 60%. Фасовка в коробки минимум по 5-10 кг.
Стирально-чистящий порошок светлых оттенков белого или зеленого, синего или других цветов, с запахом использованного освежителя воздуха, pH: 5,0-11,5, моющая способность: не менее 85%, фасовка: от 200 до 500 г по весу в полимере. или другие контейнеры. Безопасность, маркировка и упаковка – 2004г. Правительства РА. «Технический регламент на поверхностно-активные вещества и моющие и чистящие средства, содержащие поверхностно-активные вещества», утвержденный решением N 1795 от 16 декабря, Комета, Нэшада или аналогичный.</t>
  </si>
  <si>
    <t>«Шампунь в таре по 250 г, подходит для детских волос, с фруктовым запахом, без слезоточивости: Безопасность по нормам технического регламента на поверхностно-активные вещества и моющие и чистящие средства, содержащие поверхностно-активные вещества», Ушасти няня, Тик така, Алиса или эквивалент.</t>
  </si>
  <si>
    <t xml:space="preserve">
Пастообразная масса, густая, с приятным запахом, цвет по шкале определения цвета моющих средств, показатель водорода PH: 9-10,5, массовая доля ПАВ: не менее 18 %, массовая доля водонерастворимые вещества: не более 3%, массовая доля влаги не более 50%, в объемной полимерной таре по 500-1000 мл. Безопасность, маркировка и упаковка, 2004г. Правительства РА. Остаточный срок годности - не менее 60%, утвержденный решением N1795 от 16 декабря &lt;Технический регламент на поверхностно-активные вещества и моющие и чистящие средства, содержащие поверхностно-активные вещества&gt;. Наш сад, Капилка или аналог. По желанию заказчика.</t>
  </si>
  <si>
    <t>Аромаополаскиватель для белья детский предназначен для придания белью цветочного аромата, продления свежести и мягкости одежды. Для белой и цветной одежды.</t>
  </si>
  <si>
    <t>Стиральный порошок для стирки гранулированный от белого до светло-желтого или цветного состава: до 5% катионных ПАВ, содержащих поликарбоксилы, 5-15% кислородсодержащих отбеливателей, 15-30% анионных ПАВ, фосфатов, ферментов, из оптических отбеливателей. Запах в зависимости от используемого одоранта. белизна не менее 60%. Sanita или аналог Предназначен для машин-автоматов, боящихся влаги. Остаточный срок годности не менее 50%. Не более 5-10 кг в полимерной упаковке. Безопасность, маркировка и упаковка, 2004г. Правительства РА. «Технический регламент на поверхностно-активные вещества и моющие и чистящие средства, содержащие поверхностно-активные вещества», утвержденный решением N1795 от 16 декабря. После использования не повреждает одежду, не оставляет следов, не вызывает осадков.</t>
  </si>
  <si>
    <t>Состав: до 5% катионные ПАВ, содержащие поликарбоксилы, 5-15% кислородсодержащие отбеливатели, 15-30% анионные ПАВ, фосфаты, ферменты, оптические отбеливатели. Запах в зависимости от используемого одоранта. белизна не менее 60%. Фасовка в коробки минимум по 5-10 кг.</t>
  </si>
  <si>
    <t>Стирально-чистящий порошок светлых оттенков белого или зеленого, синего или других цветов, с запахом использованного освежителя воздуха, pH: 5,0-11,5, моющая способность: не менее 85%, фасовка: от 200 до 500 г по весу в полимере. или другие контейнеры. Безопасность, маркировка и упаковка – 2004г. Правительства РА. «Технический регламент на поверхностно-активные вещества и моющие и чистящие средства, содержащие поверхностно-активные вещества», утвержденный решением N 1795 от 16 декабря, Комета, Нэшада или аналогичный.</t>
  </si>
  <si>
    <t>Стиральный порошок Бос плюс Автомат или аналог белый 600гр</t>
  </si>
  <si>
    <t>Жидкие ПАВ с отбеливающими и дезинфицирующими свойствами, содержащие гипохлорит натрия 3,5%, содержание активного хлора: 90-150 кг/м3. В таре 1-5 л по желанию покупателя Нэш сад, Лилус или аналог. По желанию заказчика.</t>
  </si>
  <si>
    <t>Жидкость для стиральных машин-автомат с отбеливающими и дезинфицирующими свойствами, содержание активного хлора не менее 120. В емкостях по 1 литру, с гелевыми свойствами.</t>
  </si>
  <si>
    <t>Пятновыводитель без хлора для белой и цветной одежды.от 5% до 15%. кислородное отбеливание, неионный и анионный PAR, ароматизатор, гексил корицы. Ваниш или аналог.</t>
  </si>
  <si>
    <t>Для дезинфекционных и дегазационных работ. Белый или светло-желтоватый кристаллический порошок со слабым запахом хлора, растворяется в воде (1:20), спирте (1:20) с образованием мутного раствора. Содержит 65% активного хлора.</t>
  </si>
  <si>
    <t>Таблетки хлорсодержащие дезинфицирующие предназначены для дезинфекции любых поверхностей (кухонных поверхностей и аксессуаров, инструментов, прачечной, ванной комнаты и т. д.). Цвет как белая таблетка, действующее вещество [%]&gt;95, PH. 1%:6,5±0,5, состав: каждая таблетка массой 3,34 г содержит по 2,70 г натриевой и калиевой соли дихлорциануровой кислоты. При растворении в воде 1 таблетка выделяет 1,50 г активного хлора. Упакованы в пластиковые контейнеры, по 150 штук в коробке. Во время очистки поверхности. использовать 2 таблетки по 5 л. для воды.</t>
  </si>
  <si>
    <t>Предназначен для посудомоечной машины.</t>
  </si>
  <si>
    <t>Таблетки для мытья посуды, 25-100 шт, Бриело, Людвик, "ФИНИШ" или аналог.</t>
  </si>
  <si>
    <t>Чистящая жидкость АЗЕЛИТ или аналог 600мл для чистки поверхности газовой плиты</t>
  </si>
  <si>
    <t>Жидкость для пола с ароматом лимона или яблока, предназначенная для мытья и дезинфекции полов, одновременно используемая в ванных комнатах и ​​туалетах, в емкостях не более 5 л. Содержание высокобиоразлагаемых активных веществ и фосфатов. В составе неионогенные и анионные ПАВ, стабилизаторы, консерванты (2-бром-нитропран-1,3-диол, цитрусовые, лимонные, цветочные ароматизаторы. На 100 мл жидкости расходуется 5 штук. литров воды.</t>
  </si>
  <si>
    <t>Чистящая-моющая и дезинфицирующая паста, неотслаивающаяся пастообразная масса желто-зеленого оттенка. Пахнет использованным освежителем воздуха. Со слабым запахом хлора. Массовая доля водонерастворимого остатка - не менее 45 %, массовая доля активного хлора - не менее 2,5 %. Фасуется в полимерную тару массой не менее 0,5 кг или 1 кг. Безопасность, маркировка и упаковка – 2004г. Правительства РА. «Технический регламент на поверхностно-активные вещества и моющие и чистящие средства, содержащие поверхностно-активные вещества», утвержденный решением N1795 от 16 декабря. «Пронто», «Санита», «Наш сад» или аналогичный.</t>
  </si>
  <si>
    <t>Дезинфицирующее, чистящее и полирующее средство для жидкого ламината. Жидкий концентрат для полов и моющихся поверхностей. Материал не оставляет пятен и оставляет в помещении приятный аромат. После использования не требуется сушка. Практически не пенится.</t>
  </si>
  <si>
    <t>Ароматная жидкость, предназначенная для чистки ковров и мягкой мебели, в полимерной таре объемом не менее 0,5 л,</t>
  </si>
  <si>
    <t>Очиститель стекол в плазменных контейнерах емкостью не менее 500 мл, мерно, с пылесосом. Безопасность, маркировка и упаковка, 2004г. Правительства РА. «Технический регламент на поверхностно-активные вещества и моющие и чистящие средства, содержащие поверхностно-активные вещества», утвержденный решением N1795 от 16 декабря.</t>
  </si>
  <si>
    <t>Моющее и чистящее средство для туалетов и ванн, удаляет ржавчину и накипь, является бактерицидным и дезинфицирующим средством, светлых оттенков белого или зеленого, синего или других цветов, с запахом использованного освежителя воздуха, 1% водный раствор pH: 2-7, масс. доля водонерастворимого остатка не менее 70%, влажность не более 2%, моющая способность не менее 85%, должны быть нетоксичными и пожаробезопасными, упакованы в полимерную или другую тару емкостью 750 мл-1 л, безопасность, маркировка и упаковка соответствуют к «Техническому регламенту поверхностно-активных веществ и моющих и чистящих средств, содержащих поверхностно-активные вещества», утвержденному постановлением правительства РА № 1795 от 16 декабря 2004 года. Даместос, Санита, Нэш Сэдд или что-то подобное.</t>
  </si>
  <si>
    <t>Полирующее средство для мебели, не менее 300 мл в аэрозольной упаковке. Безопасность, маркировка и упаковка – 2004г. Правительства РА. «Технический регламент на поверхностно-активные вещества и моющие и чистящие средства, содержащие поверхностно-активные вещества», утвержденный решением N1795 от 16 декабря.</t>
  </si>
  <si>
    <t>Чтобы освежить запах закрытого помещения, используйте вакуумный баллон объемом не менее 300 мл со свежим цветочным или цветочным ароматом, изготовленным из натуральных материалов, быстро удаляющим неприятные запахи.</t>
  </si>
  <si>
    <t>Пластик предназначен для укладки волос. Разной окраски, шириной 3-4 см, длиной 12-18 см, с крупными или мелкими зубцами.</t>
  </si>
  <si>
    <t>Палочки для чистки ушей в коробке, 100 штук в коробке.</t>
  </si>
  <si>
    <t>Палочки для чистки ушей детские, в коробке, 50-100 штук в коробке. По желанию заказчика.</t>
  </si>
  <si>
    <t>Для стрижки гвоздей, лезвия изготовлены из высококачественной стали, длинные и острые.</t>
  </si>
  <si>
    <t>Кусачки для ногтей, детские, круглый кончик, высококачественная сталь, длинные и острые лезвия.</t>
  </si>
  <si>
    <t xml:space="preserve"> Ножницы предназначены для крупного шитья и формовки, режущая железная часть кончика 9-10 см, ручки металлические или силиконовые.</t>
  </si>
  <si>
    <t>Смягчающий, увлажняющий, защитный крем, предназначенный для ухода за телом, в дозе не менее 200 гр. Безопасность согласно приказу Министра здравоохранения РА от 24 ноября 2005 года N 1109-Н утвержден N 2-III-8.2, представлен в Производство и безопасность парфюмерно-косметической продукции «Гигиенические требования» санитарных правил и норм.</t>
  </si>
  <si>
    <t>Санитарно-гигиенический, синтетический, кубической или прямоугольной формы, размером 15х20 см, толщиной - не менее 5 см.</t>
  </si>
  <si>
    <t>Санитарно-гигиенический, синтетический, кубической или прямоугольной формы, разных цветов, размер 15х20 см, толщина не менее 3 см.</t>
  </si>
  <si>
    <t>Прямоугольной формы, длина не менее 120 мм, ширина не менее 70 мм, толщина не менее 25 мм, облицованная с одной стороны синтетической тканью.</t>
  </si>
  <si>
    <t>14-16 грамм, алюминиевый, предназначен для чистки кастрюль и сковородок.</t>
  </si>
  <si>
    <t>Перчатки технические, резиновые, в условиях прочности не менее 16(160) МПа (кг/см2), относительное удлинение при разрыве не менее 800 %, относительная остаточная длина после разрыва не более 12 %, относительно сопротивления раздиру: не менее не более 20 кг/см2, кислотопроницаемость (рН) не более 1, на поверхности перчаток не должно быть дефектов, тип I: ГОСТ 20010-93 или аналогичный (размеры М, L, XL, XXL) толщина: при не менее 0,6-0,9 мм, длина не менее 300 мм, Vileda или аналог.</t>
  </si>
  <si>
    <t>Перчатки одноразовые. В коробке: не менее 100 шт. (размер M, L, XL, XXL) по желанию заказчика.</t>
  </si>
  <si>
    <t>Перчатки рабочие: внешний слой из волокнистой ткани, внутренняя часть из резины.</t>
  </si>
  <si>
    <t xml:space="preserve"> Размер готового изделия не менее 40Х40см. Из микрофибры.</t>
  </si>
  <si>
    <t>Хлопок, размер готового изделия не менее 40Х40мм.</t>
  </si>
  <si>
    <t>Тряпка 50*80см из х/б ткани для мытья пола.</t>
  </si>
  <si>
    <t>Тряпка 45*80см из ткани микрофибра для мытья пола.</t>
  </si>
  <si>
    <t>Предназначен для мытья евроокна, многоразовая мойка из микрофибры. Размер готового изделия не менее 40Х40см.</t>
  </si>
  <si>
    <t>«Для уборки двора, натуральная, сухая масса не менее 800 грамм, длина 85-90 см, ширина подметающей части до 30 см.</t>
  </si>
  <si>
    <t xml:space="preserve">
«Для уборки пола помещения, натуральный, местного производства, сухой вес (450-500) грамм, длина (85-90) см, ширина подметающей части (35-40) см. Длина подметающего волоса 20 см.
</t>
  </si>
  <si>
    <t>Также совок для подметания и сбора мусора с хвостиком длиной 60-80 см, совок с резиновым краем 20-25 см. Оба с длинным шестом.</t>
  </si>
  <si>
    <t>Для сбора мусора, из пластика, 20-25 см с резиновым краем, цвет: любой, АСТ 124-2007 или аналог.</t>
  </si>
  <si>
    <t>«Мешок для мусора в пакете, изготовлен из полиэтилена высокого давления, толщина которого 45 микрон, объем 60 литров. Упаковка в кольцеобразных пакетах, в каждом пакете по 20 полиэтиленовых пакетов, цвет черный. Единица измерения - 1 шт.: 1 упаковка. Согласно стандартным санитарным нормам и правилам РА.</t>
  </si>
  <si>
    <t xml:space="preserve">
«Мешки для мусора полиэтиленовые, не менее 30 л, не менее 20 в упаковке. Черные или цветные. Единица измерения – 1 шт.: 1 упаковка. 30 мкм.
</t>
  </si>
  <si>
    <t>Для мытья пола, с пластиковой ручкой, длина не менее 150 см, длина щеточной части 30-40 см.</t>
  </si>
  <si>
    <t>Для мытья пола помещения, длина: не менее 1,5 м, деревянная, лакированная, поверхность гладкая.</t>
  </si>
  <si>
    <t>С резиновой и губчатой ​​палочкой для чистки стекол, толщиной не менее 1,5 м, хорошего качества.</t>
  </si>
  <si>
    <t>«Для чистки потолка, с пластиковой ручкой, длина не менее 150 см, ширина щеточной части 30-40 см.</t>
  </si>
  <si>
    <t xml:space="preserve">
Для унитаза с подставкой, длиной ручки не менее 30 см, плазма.
Ведро с палкой объемом 10 л, для мытья полов, в одной части ведра установлена ​​система слива воды, которая, вращаясь, сливает воду из чистящей щетки, расположенной на краю палки; Щетка с плотной головкой из щетины. Стик раскрывающийся, длина в открытом состоянии до 1,30-1,50 см, чистящая часть изготовлена ​​из хлопка или микрофибры.
Ведро плазмы емкостью 10 л.
Ведро плазмы емкостью 5 л.
«С педалью, пластик
вместимость не менее 30 л, с ведром</t>
  </si>
  <si>
    <t>Пластиковое, прочное, удобное сиденье для детей до 3 лет.</t>
  </si>
  <si>
    <t>Пластиковая корзина с крышкой для хранения белья, диаметр 45-50см, глубина 60-70см, с крышкой.</t>
  </si>
  <si>
    <t>Чаша для промывки из густой плазмы емкостью 15-20 л Чаша для промывки из густой плазмы, диаметр: 45-50см, высота 15-17см.</t>
  </si>
  <si>
    <t>Чаша для умывания из густой плазмы емкостью 5 л.</t>
  </si>
  <si>
    <t>Деревянный колышек для крепления белья к веревке.</t>
  </si>
  <si>
    <t>Мешок для белья сетчатый на цепочке, предназначен для стирки вещей каждого ребенка отдельно, размер 40*60.</t>
  </si>
  <si>
    <t>Входная щёточная площадка, резина 45*75см.</t>
  </si>
  <si>
    <t>Ковер в прихожей. Нижний слой резина, верхний слой ламинат 45*75см.</t>
  </si>
  <si>
    <t xml:space="preserve"> резервуар для воды - объем: 80 л, диаметр: 30-35, глубина: 55-60 см, из плотного пластика, с крышкой.</t>
  </si>
  <si>
    <t>Емкость резервуара для воды: 40 л, плотный пластик, с крышкой, диаметр: 30-35, глубина: 45 см.</t>
  </si>
  <si>
    <t>Стеклянные емкости для воды емкостью не менее 1,7–2,0 л, прозрачные.</t>
  </si>
  <si>
    <t>«Продукты питания в фасовке. В 1 коробке 100 штук. Единица измерения – 1 штука: 1 коробка. Согласно санитарным нормам и правилам, действующим в Республике Армения, 30*30</t>
  </si>
  <si>
    <t xml:space="preserve">
«Продукты питания фасовочные. В 1 коробке 50 штук. Единица измерения – 1 штука: 1 коробка. Согласно санитарным нормам и правилам, действующим в РА, вместимостью 5 кг.
</t>
  </si>
  <si>
    <t>Контейнер пластиковый готовый пищевой с герметично закрывающейся крышкой 3 л, Безопасность, маркировка и упаковка от 25 мая 2005 г. N 679-Н "Технического регламента на полимерные изделия, контактирующие с пищевыми продуктами, и пластмассовые изделия на их основе".</t>
  </si>
  <si>
    <t>Контейнер для готовых пищевых продуктов пластиковый с герметично закрывающейся крышкой объемом 5 л. Безопасность, маркировка и упаковка утверждены решением N 679 от 25 мая 2005 г. "Технический регламент полимерных и пластмассовых изделий, контактирующих с пищевыми продуктами".</t>
  </si>
  <si>
    <t>Контейнер для готовых пищевых продуктов из пластика с герметично закрывающейся крышкой 23-25 ​​л, Безопасность, маркировка и упаковка «Технического регламента полимерных изделий, контактирующих с пищевыми продуктами, и пластмассовых изделий на их основе», утвержденных решением N 679 от 25 мая. , 2005.</t>
  </si>
  <si>
    <t>для обеда, глубокий, емкость: 1 л, пластик</t>
  </si>
  <si>
    <t>Тарелка полуфарфоровая для первого приема пищи, цвет на выбор заказчика, внешний вид круглый, емкость не менее 600 грамм. Внешний диаметр 200-205мм, диаметр основания 124-126мм, высота 43-45мм. Упаковка тарелок подходящей упаковочной бумагой. Тарелки отделены друг от друга упаковочной бумагой.</t>
  </si>
  <si>
    <t>Детские тарелки 17,5-18,00 см/300 г, тонкая керамика, с красивым детским дизайном.</t>
  </si>
  <si>
    <t>Материал: терракота. Цвет: белый</t>
  </si>
  <si>
    <t xml:space="preserve"> Чашка чайная с хвостиком, терракота, емкость 200-400 г, цвет белый.</t>
  </si>
  <si>
    <t xml:space="preserve">Чайная чашка с хвостиком, терракотовая или керамическая, емкостью 200-250 грамм, белого цвета, с красиво оформленными детскими изображениями.
</t>
  </si>
  <si>
    <t>Стакан, высота 10см, емкость 200мг: прозрачный.</t>
  </si>
  <si>
    <t xml:space="preserve"> Кофейная чашка с хвостиком, терракота, емкость 100 г, цвет белый.</t>
  </si>
  <si>
    <t>Нож кухонный, предназначен для мяса, хлеба, зелени, фруктов, овощей.</t>
  </si>
  <si>
    <t>Изготовлен из нержавеющей стали, длина реза 15-20см, ширина 5-8см.</t>
  </si>
  <si>
    <t>Столовая вилка из нержавеющей стали. Вилка полированная, общая длина не менее 195мм, рабочая часть 4 шт, глубина 32-35мм, ширина 24-26мм, толщина металла не менее 2мм.</t>
  </si>
  <si>
    <t>Чайная ложка из нержавеющей стали. Ложка полированная, общая длина не менее 145 мм, рабочая часть овальная: длина 34-35 мм, ширина 25-26 мм. Толщина металла не менее 1мм.</t>
  </si>
  <si>
    <t>Столовая ложка из нержавеющей стали. Ложка полированная, общая длина не менее 195 мм, рабочая часть овальная: длина 50-55 мм, ширина 35-40 мм. Толщина металла не менее 1мм.</t>
  </si>
  <si>
    <t>половник-ложка с неглубоким кончиком для перемешивания, длина хвостика не менее 30 см.</t>
  </si>
  <si>
    <t>Устройство для наполнения еды, выполненное из индиго.</t>
  </si>
  <si>
    <t>Кастрюля из нержавеющего металла, блестящая, крышка - металлическая или стеклянная, емкость 5 л.</t>
  </si>
  <si>
    <t>Кастрюля из нержавеющей стали, блестящая крышка, металл или стекло, емкость 7-8 л.</t>
  </si>
  <si>
    <t>Изготовлена ​​из высококачественной кастрюли емкостью 3-5 литров, предназначенной для приготовления пищи. Толщина корпуса 1,5 мм, дна не менее 3 мм.</t>
  </si>
  <si>
    <t>«нержавеющий металл/сталь/20л/для газовой плиты, электрической плиты, индукционной плиты, электрокерамической плиты/Материал крышки:</t>
  </si>
  <si>
    <t>термостойкое стекло</t>
  </si>
  <si>
    <t>Эмалированная кастрюля объемом 1,5 литра.</t>
  </si>
  <si>
    <t>Кастрюля эмалированная емкостью 2,5 - 3 л.</t>
  </si>
  <si>
    <t>Прямоугольная форма для тортов с антипригарным покрытием без ручек, размер 30см*40см.</t>
  </si>
  <si>
    <t>сковорода с антипригарным покрытием без ручек, диаметр 36 см, глубина не менее 13 см.</t>
  </si>
  <si>
    <t>Фритюрница из титана, диаметр 24-32см. С двусторонними ручками</t>
  </si>
  <si>
    <t>«Объем: 5 л, материал кастрюли: алюминий.</t>
  </si>
  <si>
    <t>Материал крышки: жаропрочное стекло, материал ручки: резиновое покрытие, антипригарное покрытие, внешнее покрытие: гранит.</t>
  </si>
  <si>
    <t>для газовой плиты, электроплиты, электрокерамической плиты"</t>
  </si>
  <si>
    <t>доска для нарезки кухонных овощей, деревянная, размер 30*40</t>
  </si>
  <si>
    <t>нержавеющий металл/нержавеющая сталь/4л/ для электроварочной панели, индукционной плиты, электрокерамической плиты/Материал крышки:
нержавеющая сталь, пластик
Материал ручки:
пластик</t>
  </si>
  <si>
    <t>терка для металлических овощей с разными лезвиями, высота не менее 25 см.</t>
  </si>
  <si>
    <t>Многофункциональное приспособление для натирания продуктов разного размера из пластика. Универсальный.</t>
  </si>
  <si>
    <t>Картофелечистка, лезвие и вся металлическая часть, похожи на нож.</t>
  </si>
  <si>
    <t>толкушка для картофеля, металлическая, диаметр разминающей части не менее 10 см, длина хвостика не менее 30 см</t>
  </si>
  <si>
    <t>«Предназначена для шитья, металл, отверстие для нитки, различные размеры N80-100. Упаковка в коробках, не менее 10 игл в каждой коробке. Коробка соответствует единице измерения «штука».</t>
  </si>
  <si>
    <t xml:space="preserve">
Предназначен для шитья, разных цветов, длина одной нити не менее 100 м. N40 в разных цветах.
предназначена для швейной машины, разные цвета, длина нити на 1 катушке: не менее 5000м.
Натуральная шерстяная нить/разные цвета для изготовления ковров.
Предназначен для шитья, разных цветов, длина одной нити не менее 100 м. N40 в разных цветах.
Клейкая лента для одежды шириной 2-3 см /черная, белая/
Резинка для тонкой (7-10 мм) одежды.
Ложка одноразовая /180 мм, 160 мм, 125 мм/
14Х25Х7 Пакет бумажный для продуктов питания, без ручек. Состав: целлюлоза. Прочный и качественный.
Для ежедневного личного и гигиенического использования для мягкого удаления загрязнений с кожи с приятным массажным эффектом. Плотность пенополиуретана: 15кг/м3, губка 1200, 7,5*13см /плюс, минус/ 5%, толщина: 2,45см, 3,5-4,3г.</t>
  </si>
  <si>
    <t>Клейкая лента для одежды шириной 2-3 см /черная, белая/</t>
  </si>
  <si>
    <t>Резинка для тонкой (7-10 мм) одежды.</t>
  </si>
  <si>
    <t>Ложка одноразовая /180 мм, 160 мм, 125 мм/</t>
  </si>
  <si>
    <t>14Х25Х7 Пакет бумажный для продуктов питания, без ручек. Состав: целлюлоза. Прочный и качественный.</t>
  </si>
  <si>
    <t>Для ежедневного личного и гигиенического использования для мягкого удаления загрязнений с кожи с приятным массажным эффектом. Плотность пенополиуретана: 15кг/м3, губка 1200, 7,5*13см /плюс, минус/ 5%, толщина: 2,45см, 3,5-4,3г.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</si>
</sst>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0_-;\-* #,##0.00_-;_-* &quot;-&quot;??_-;_-@_-"/>
    <numFmt numFmtId="165" formatCode="_-* #,##0.00\ _₽_-;\-* #,##0.00\ _₽_-;_-* &quot;-&quot;??\ _₽_-;_-@_-"/>
    <numFmt numFmtId="166" formatCode="_(* #,##0_);_(* \(#,##0\);_(* &quot;-&quot;??_);_(@_)"/>
  </numFmts>
  <fonts count="11" x14ac:knownFonts="1">
    <font>
      <sz val="11"/>
      <color theme="1"/>
      <name val="Calibri"/>
      <family val="2"/>
      <scheme val="minor"/>
    </font>
    <font>
      <sz val="11"/>
      <color theme="1"/>
      <name val="Calibri"/>
      <family val="2"/>
      <scheme val="minor"/>
    </font>
    <font>
      <sz val="11"/>
      <color theme="1"/>
      <name val="Calibri"/>
      <family val="2"/>
      <charset val="204"/>
      <scheme val="minor"/>
    </font>
    <font>
      <sz val="10"/>
      <color indexed="8"/>
      <name val="MS Sans Serif"/>
      <family val="2"/>
    </font>
    <font>
      <sz val="11"/>
      <color indexed="8"/>
      <name val="Calibri"/>
      <family val="2"/>
    </font>
    <font>
      <b/>
      <sz val="12"/>
      <name val="GHEA Grapalat"/>
      <family val="3"/>
    </font>
    <font>
      <sz val="11"/>
      <name val="GHEA Grapalat"/>
      <family val="3"/>
    </font>
    <font>
      <sz val="12"/>
      <name val="GHEA Grapalat"/>
      <family val="3"/>
    </font>
    <font>
      <b/>
      <sz val="11"/>
      <name val="GHEA Grapalat"/>
      <family val="3"/>
    </font>
    <font>
      <sz val="11"/>
      <color rgb="FF403931"/>
      <name val="Helvetica"/>
      <family val="2"/>
    </font>
    <font>
      <sz val="11"/>
      <name val="Helvetica"/>
      <family val="2"/>
    </font>
  </fonts>
  <fills count="2">
    <fill>
      <patternFill patternType="none"/>
    </fill>
    <fill>
      <patternFill patternType="gray125"/>
    </fill>
  </fills>
  <borders count="32">
    <border>
      <left/>
      <right/>
      <top/>
      <bottom/>
      <diagonal/>
    </border>
    <border>
      <left style="thin">
        <color auto="1"/>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thin">
        <color auto="1"/>
      </left>
      <right style="medium">
        <color indexed="64"/>
      </right>
      <top/>
      <bottom style="thin">
        <color auto="1"/>
      </bottom>
      <diagonal/>
    </border>
    <border>
      <left/>
      <right style="thin">
        <color auto="1"/>
      </right>
      <top/>
      <bottom style="thin">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auto="1"/>
      </right>
      <top/>
      <bottom style="thin">
        <color auto="1"/>
      </bottom>
      <diagonal/>
    </border>
    <border>
      <left style="thin">
        <color auto="1"/>
      </left>
      <right/>
      <top/>
      <bottom style="thin">
        <color auto="1"/>
      </bottom>
      <diagonal/>
    </border>
    <border>
      <left style="medium">
        <color indexed="64"/>
      </left>
      <right style="medium">
        <color indexed="64"/>
      </right>
      <top/>
      <bottom style="thin">
        <color auto="1"/>
      </bottom>
      <diagonal/>
    </border>
    <border>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12">
    <xf numFmtId="0" fontId="0" fillId="0" borderId="0"/>
    <xf numFmtId="0" fontId="1" fillId="0" borderId="0"/>
    <xf numFmtId="0" fontId="2" fillId="0" borderId="0"/>
    <xf numFmtId="0" fontId="3"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4" fillId="0" borderId="0"/>
    <xf numFmtId="165" fontId="1"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cellStyleXfs>
  <cellXfs count="86">
    <xf numFmtId="0" fontId="0" fillId="0" borderId="0" xfId="0"/>
    <xf numFmtId="0" fontId="6" fillId="0" borderId="0" xfId="0" applyFont="1" applyFill="1"/>
    <xf numFmtId="0" fontId="6" fillId="0" borderId="6"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0" xfId="0" applyFont="1" applyFill="1" applyAlignment="1">
      <alignment horizontal="center" vertical="center"/>
    </xf>
    <xf numFmtId="0" fontId="7" fillId="0" borderId="1" xfId="0" applyFont="1" applyFill="1" applyBorder="1" applyAlignment="1">
      <alignment horizontal="center" vertical="center" wrapText="1"/>
    </xf>
    <xf numFmtId="0" fontId="6" fillId="0" borderId="8" xfId="0" applyFont="1" applyFill="1" applyBorder="1" applyAlignment="1">
      <alignment horizontal="center" vertical="center"/>
    </xf>
    <xf numFmtId="0" fontId="6" fillId="0" borderId="12" xfId="0" applyFont="1" applyFill="1" applyBorder="1" applyAlignment="1">
      <alignment horizontal="center" vertical="center"/>
    </xf>
    <xf numFmtId="166" fontId="6" fillId="0" borderId="0" xfId="11" applyNumberFormat="1" applyFont="1" applyFill="1"/>
    <xf numFmtId="166" fontId="8" fillId="0" borderId="0" xfId="11" applyNumberFormat="1" applyFont="1" applyFill="1"/>
    <xf numFmtId="0" fontId="6" fillId="0" borderId="9"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1" xfId="0" applyFont="1" applyFill="1" applyBorder="1" applyAlignment="1">
      <alignment horizontal="center" vertical="center"/>
    </xf>
    <xf numFmtId="166" fontId="8" fillId="0" borderId="13" xfId="11" applyNumberFormat="1" applyFont="1" applyFill="1" applyBorder="1" applyAlignment="1">
      <alignment horizontal="center" vertical="center"/>
    </xf>
    <xf numFmtId="0" fontId="6" fillId="0" borderId="0" xfId="0" applyFont="1" applyFill="1" applyBorder="1" applyAlignment="1">
      <alignment horizontal="center" vertical="center"/>
    </xf>
    <xf numFmtId="166" fontId="6" fillId="0" borderId="14" xfId="11" applyNumberFormat="1" applyFont="1" applyFill="1" applyBorder="1" applyAlignment="1">
      <alignment horizontal="center" vertical="center"/>
    </xf>
    <xf numFmtId="0" fontId="6" fillId="0" borderId="16" xfId="0" applyFont="1" applyFill="1" applyBorder="1" applyAlignment="1">
      <alignment horizontal="center" vertical="center"/>
    </xf>
    <xf numFmtId="166" fontId="6" fillId="0" borderId="15" xfId="11" applyNumberFormat="1" applyFont="1" applyFill="1" applyBorder="1" applyAlignment="1">
      <alignment horizontal="center" vertical="center"/>
    </xf>
    <xf numFmtId="0" fontId="9" fillId="0" borderId="0" xfId="0" applyFont="1"/>
    <xf numFmtId="0" fontId="6" fillId="0" borderId="21"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0" xfId="0" applyFont="1" applyFill="1"/>
    <xf numFmtId="0" fontId="6" fillId="0" borderId="7" xfId="0" applyFont="1" applyFill="1" applyBorder="1" applyAlignment="1">
      <alignment horizontal="center" vertical="center"/>
    </xf>
    <xf numFmtId="1" fontId="6" fillId="0" borderId="7" xfId="0" applyNumberFormat="1" applyFont="1" applyFill="1" applyBorder="1" applyAlignment="1">
      <alignment horizontal="center" vertical="center"/>
    </xf>
    <xf numFmtId="0" fontId="6" fillId="0" borderId="3" xfId="0" applyFont="1" applyFill="1" applyBorder="1" applyAlignment="1">
      <alignment horizontal="center" vertical="center"/>
    </xf>
    <xf numFmtId="166" fontId="6" fillId="0" borderId="21" xfId="0" applyNumberFormat="1" applyFont="1" applyFill="1" applyBorder="1" applyAlignment="1">
      <alignment horizontal="center" vertical="center"/>
    </xf>
    <xf numFmtId="166" fontId="8" fillId="0" borderId="20" xfId="0" applyNumberFormat="1" applyFont="1" applyFill="1" applyBorder="1" applyAlignment="1">
      <alignment horizontal="center" vertical="center"/>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7" fillId="0" borderId="10"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0" xfId="0" applyFont="1" applyFill="1" applyBorder="1" applyAlignment="1">
      <alignment horizontal="center" vertical="center"/>
    </xf>
    <xf numFmtId="166" fontId="6" fillId="0" borderId="25" xfId="11" applyNumberFormat="1" applyFont="1" applyFill="1" applyBorder="1" applyAlignment="1">
      <alignment horizontal="center" vertical="center"/>
    </xf>
    <xf numFmtId="0" fontId="6" fillId="0" borderId="26" xfId="0" applyFont="1" applyFill="1" applyBorder="1" applyAlignment="1">
      <alignment horizontal="center" vertical="center"/>
    </xf>
    <xf numFmtId="166" fontId="6" fillId="0" borderId="17" xfId="0" applyNumberFormat="1" applyFont="1" applyFill="1" applyBorder="1" applyAlignment="1">
      <alignment horizontal="center" vertical="center"/>
    </xf>
    <xf numFmtId="0" fontId="6" fillId="0" borderId="27" xfId="0" applyFont="1" applyFill="1" applyBorder="1" applyAlignment="1">
      <alignment horizontal="center" wrapText="1"/>
    </xf>
    <xf numFmtId="0" fontId="6" fillId="0" borderId="11" xfId="0" applyFont="1" applyFill="1" applyBorder="1" applyAlignment="1">
      <alignment horizontal="center" wrapText="1"/>
    </xf>
    <xf numFmtId="166" fontId="6" fillId="0" borderId="28" xfId="11" applyNumberFormat="1" applyFont="1" applyFill="1" applyBorder="1" applyAlignment="1">
      <alignment horizontal="center" wrapText="1"/>
    </xf>
    <xf numFmtId="0" fontId="6" fillId="0" borderId="12" xfId="0" applyFont="1" applyFill="1" applyBorder="1" applyAlignment="1">
      <alignment horizontal="center" wrapText="1"/>
    </xf>
    <xf numFmtId="166" fontId="6" fillId="0" borderId="13" xfId="11" applyNumberFormat="1" applyFont="1" applyFill="1" applyBorder="1" applyAlignment="1">
      <alignment horizontal="center" wrapText="1"/>
    </xf>
    <xf numFmtId="0" fontId="6" fillId="0" borderId="27" xfId="0" applyFont="1" applyFill="1" applyBorder="1" applyAlignment="1">
      <alignment horizontal="center"/>
    </xf>
    <xf numFmtId="0" fontId="6" fillId="0" borderId="28" xfId="0" applyFont="1" applyFill="1" applyBorder="1" applyAlignment="1">
      <alignment horizontal="center"/>
    </xf>
    <xf numFmtId="0" fontId="8" fillId="0" borderId="5" xfId="0" applyFont="1" applyFill="1" applyBorder="1" applyAlignment="1">
      <alignment vertical="center" wrapText="1"/>
    </xf>
    <xf numFmtId="0" fontId="8" fillId="0" borderId="2" xfId="0" applyFont="1" applyFill="1" applyBorder="1" applyAlignment="1">
      <alignment vertical="center" wrapText="1"/>
    </xf>
    <xf numFmtId="0" fontId="8" fillId="0" borderId="9" xfId="0" applyFont="1" applyFill="1" applyBorder="1" applyAlignment="1">
      <alignment vertical="center" wrapText="1"/>
    </xf>
    <xf numFmtId="0" fontId="8" fillId="0" borderId="3" xfId="0" applyFont="1" applyFill="1" applyBorder="1" applyAlignment="1">
      <alignment vertical="center" wrapText="1"/>
    </xf>
    <xf numFmtId="0" fontId="8" fillId="0" borderId="29"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31" xfId="0" applyFont="1" applyFill="1" applyBorder="1" applyAlignment="1">
      <alignment horizontal="center" vertical="center"/>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Alignment="1">
      <alignment horizontal="left" vertical="center" wrapText="1"/>
    </xf>
    <xf numFmtId="0" fontId="6"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vertical="center"/>
    </xf>
    <xf numFmtId="0" fontId="7" fillId="0" borderId="0" xfId="0" applyFont="1" applyFill="1" applyAlignment="1">
      <alignment vertical="center"/>
    </xf>
    <xf numFmtId="0" fontId="10" fillId="0" borderId="0" xfId="0" applyFont="1" applyFill="1"/>
  </cellXfs>
  <cellStyles count="12">
    <cellStyle name="Comma" xfId="11" builtinId="3"/>
    <cellStyle name="Comma 2" xfId="4"/>
    <cellStyle name="Comma 2 2" xfId="8"/>
    <cellStyle name="Comma 2 3" xfId="5"/>
    <cellStyle name="Comma 3" xfId="6"/>
    <cellStyle name="Comma 4" xfId="10"/>
    <cellStyle name="Normal" xfId="0" builtinId="0"/>
    <cellStyle name="Normal 2" xfId="2"/>
    <cellStyle name="Normal 2 2" xfId="7"/>
    <cellStyle name="Normal 7" xfId="9"/>
    <cellStyle name="Обычный 2" xfId="1"/>
    <cellStyle name="Стиль 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5"/>
  <sheetViews>
    <sheetView tabSelected="1" topLeftCell="A34" zoomScale="90" zoomScaleNormal="90" workbookViewId="0">
      <selection activeCell="P29" sqref="P29"/>
    </sheetView>
  </sheetViews>
  <sheetFormatPr defaultRowHeight="17.25" x14ac:dyDescent="0.3"/>
  <cols>
    <col min="1" max="1" width="9.140625" style="4"/>
    <col min="2" max="2" width="23.85546875" style="1" customWidth="1"/>
    <col min="3" max="3" width="12.85546875" style="1" customWidth="1"/>
    <col min="4" max="4" width="45.5703125" style="25" customWidth="1"/>
    <col min="5" max="5" width="13.5703125" style="1" hidden="1" customWidth="1"/>
    <col min="6" max="6" width="14.85546875" style="1" hidden="1" customWidth="1"/>
    <col min="7" max="7" width="18.42578125" style="8" hidden="1" customWidth="1"/>
    <col min="8" max="8" width="12.85546875" style="1" hidden="1" customWidth="1"/>
    <col min="9" max="9" width="13.85546875" style="1" hidden="1" customWidth="1"/>
    <col min="10" max="10" width="13.28515625" style="8" hidden="1" customWidth="1"/>
    <col min="11" max="11" width="19" style="1" customWidth="1"/>
    <col min="12" max="12" width="16.28515625" style="1" hidden="1" customWidth="1"/>
    <col min="13" max="14" width="0" style="1" hidden="1" customWidth="1"/>
    <col min="15" max="16384" width="9.140625" style="1"/>
  </cols>
  <sheetData>
    <row r="1" spans="1:14" ht="16.5" x14ac:dyDescent="0.3">
      <c r="A1" s="70" t="s">
        <v>0</v>
      </c>
      <c r="B1" s="67" t="s">
        <v>4</v>
      </c>
      <c r="C1" s="67" t="s">
        <v>3</v>
      </c>
      <c r="D1" s="73" t="s">
        <v>2</v>
      </c>
      <c r="E1" s="63" t="s">
        <v>65</v>
      </c>
      <c r="F1" s="58"/>
      <c r="G1" s="64"/>
      <c r="H1" s="57" t="s">
        <v>66</v>
      </c>
      <c r="I1" s="58"/>
      <c r="J1" s="59"/>
      <c r="K1" s="51" t="s">
        <v>56</v>
      </c>
      <c r="L1" s="47"/>
      <c r="M1" s="48"/>
    </row>
    <row r="2" spans="1:14" thickBot="1" x14ac:dyDescent="0.35">
      <c r="A2" s="71"/>
      <c r="B2" s="68"/>
      <c r="C2" s="68"/>
      <c r="D2" s="74"/>
      <c r="E2" s="65"/>
      <c r="F2" s="61"/>
      <c r="G2" s="66"/>
      <c r="H2" s="60"/>
      <c r="I2" s="61"/>
      <c r="J2" s="62"/>
      <c r="K2" s="52"/>
      <c r="L2" s="49"/>
      <c r="M2" s="50"/>
    </row>
    <row r="3" spans="1:14" thickBot="1" x14ac:dyDescent="0.35">
      <c r="A3" s="72"/>
      <c r="B3" s="69"/>
      <c r="C3" s="69"/>
      <c r="D3" s="75"/>
      <c r="E3" s="40" t="s">
        <v>56</v>
      </c>
      <c r="F3" s="41" t="s">
        <v>57</v>
      </c>
      <c r="G3" s="42" t="s">
        <v>58</v>
      </c>
      <c r="H3" s="43" t="s">
        <v>56</v>
      </c>
      <c r="I3" s="41" t="s">
        <v>57</v>
      </c>
      <c r="J3" s="44" t="s">
        <v>58</v>
      </c>
      <c r="K3" s="53"/>
      <c r="L3" s="45" t="s">
        <v>58</v>
      </c>
      <c r="M3" s="46" t="s">
        <v>64</v>
      </c>
    </row>
    <row r="4" spans="1:14" s="4" customFormat="1" ht="99" x14ac:dyDescent="0.3">
      <c r="A4" s="2">
        <v>1</v>
      </c>
      <c r="B4" s="5" t="s">
        <v>7</v>
      </c>
      <c r="C4" s="5" t="s">
        <v>8</v>
      </c>
      <c r="D4" s="21" t="s">
        <v>12</v>
      </c>
      <c r="E4" s="19"/>
      <c r="F4" s="3"/>
      <c r="G4" s="15">
        <f t="shared" ref="G4:G10" si="0">+F4*E4</f>
        <v>0</v>
      </c>
      <c r="H4" s="2">
        <v>50</v>
      </c>
      <c r="I4" s="3">
        <v>1000</v>
      </c>
      <c r="J4" s="15">
        <f t="shared" ref="J4:J10" si="1">+I4*H4</f>
        <v>50000</v>
      </c>
      <c r="K4" s="31">
        <f t="shared" ref="K4:K10" si="2">+E4+H4</f>
        <v>50</v>
      </c>
      <c r="L4" s="29">
        <f t="shared" ref="L4:L10" si="3">+G4+J4</f>
        <v>50000</v>
      </c>
      <c r="M4" s="26">
        <f t="shared" ref="M4:M10" si="4">+L4/K4</f>
        <v>1000</v>
      </c>
      <c r="N4" s="1"/>
    </row>
    <row r="5" spans="1:14" s="4" customFormat="1" ht="69" x14ac:dyDescent="0.3">
      <c r="A5" s="2">
        <v>2</v>
      </c>
      <c r="B5" s="5" t="s">
        <v>46</v>
      </c>
      <c r="C5" s="5" t="s">
        <v>1</v>
      </c>
      <c r="D5" s="22" t="s">
        <v>48</v>
      </c>
      <c r="E5" s="19">
        <v>40</v>
      </c>
      <c r="F5" s="3">
        <v>250</v>
      </c>
      <c r="G5" s="15">
        <f t="shared" si="0"/>
        <v>10000</v>
      </c>
      <c r="H5" s="2"/>
      <c r="I5" s="3"/>
      <c r="J5" s="15">
        <f t="shared" si="1"/>
        <v>0</v>
      </c>
      <c r="K5" s="31">
        <f t="shared" si="2"/>
        <v>40</v>
      </c>
      <c r="L5" s="29">
        <f t="shared" si="3"/>
        <v>10000</v>
      </c>
      <c r="M5" s="26">
        <f t="shared" si="4"/>
        <v>250</v>
      </c>
      <c r="N5" s="1"/>
    </row>
    <row r="6" spans="1:14" s="4" customFormat="1" ht="34.5" x14ac:dyDescent="0.3">
      <c r="A6" s="2">
        <v>3</v>
      </c>
      <c r="B6" s="5" t="s">
        <v>38</v>
      </c>
      <c r="C6" s="5" t="s">
        <v>5</v>
      </c>
      <c r="D6" s="22" t="s">
        <v>41</v>
      </c>
      <c r="E6" s="19">
        <v>50</v>
      </c>
      <c r="F6" s="3">
        <v>1800</v>
      </c>
      <c r="G6" s="15">
        <f t="shared" si="0"/>
        <v>90000</v>
      </c>
      <c r="H6" s="2"/>
      <c r="I6" s="3"/>
      <c r="J6" s="15">
        <f t="shared" si="1"/>
        <v>0</v>
      </c>
      <c r="K6" s="31">
        <f t="shared" si="2"/>
        <v>50</v>
      </c>
      <c r="L6" s="29">
        <f t="shared" si="3"/>
        <v>90000</v>
      </c>
      <c r="M6" s="26">
        <f t="shared" si="4"/>
        <v>1800</v>
      </c>
      <c r="N6" s="1"/>
    </row>
    <row r="7" spans="1:14" s="4" customFormat="1" ht="103.5" x14ac:dyDescent="0.3">
      <c r="A7" s="2">
        <v>4</v>
      </c>
      <c r="B7" s="5" t="s">
        <v>44</v>
      </c>
      <c r="C7" s="5" t="s">
        <v>43</v>
      </c>
      <c r="D7" s="22" t="s">
        <v>45</v>
      </c>
      <c r="E7" s="19">
        <v>50</v>
      </c>
      <c r="F7" s="3">
        <v>750</v>
      </c>
      <c r="G7" s="15">
        <f t="shared" si="0"/>
        <v>37500</v>
      </c>
      <c r="H7" s="2">
        <v>30</v>
      </c>
      <c r="I7" s="3">
        <v>600</v>
      </c>
      <c r="J7" s="15">
        <f t="shared" si="1"/>
        <v>18000</v>
      </c>
      <c r="K7" s="31">
        <f t="shared" si="2"/>
        <v>80</v>
      </c>
      <c r="L7" s="29">
        <f t="shared" si="3"/>
        <v>55500</v>
      </c>
      <c r="M7" s="27">
        <f t="shared" si="4"/>
        <v>693.75</v>
      </c>
      <c r="N7" s="1"/>
    </row>
    <row r="8" spans="1:14" s="4" customFormat="1" ht="120.75" x14ac:dyDescent="0.3">
      <c r="A8" s="2">
        <v>5</v>
      </c>
      <c r="B8" s="5" t="s">
        <v>10</v>
      </c>
      <c r="C8" s="5" t="s">
        <v>5</v>
      </c>
      <c r="D8" s="22" t="s">
        <v>19</v>
      </c>
      <c r="E8" s="19"/>
      <c r="F8" s="3"/>
      <c r="G8" s="15">
        <f t="shared" si="0"/>
        <v>0</v>
      </c>
      <c r="H8" s="2">
        <v>5</v>
      </c>
      <c r="I8" s="3">
        <v>2000</v>
      </c>
      <c r="J8" s="15">
        <f t="shared" si="1"/>
        <v>10000</v>
      </c>
      <c r="K8" s="31">
        <f t="shared" si="2"/>
        <v>5</v>
      </c>
      <c r="L8" s="29">
        <f t="shared" si="3"/>
        <v>10000</v>
      </c>
      <c r="M8" s="26">
        <f t="shared" si="4"/>
        <v>2000</v>
      </c>
      <c r="N8" s="1"/>
    </row>
    <row r="9" spans="1:14" s="4" customFormat="1" ht="293.25" x14ac:dyDescent="0.3">
      <c r="A9" s="2">
        <v>6</v>
      </c>
      <c r="B9" s="5" t="s">
        <v>54</v>
      </c>
      <c r="C9" s="5" t="s">
        <v>1</v>
      </c>
      <c r="D9" s="22" t="s">
        <v>17</v>
      </c>
      <c r="E9" s="19"/>
      <c r="F9" s="3"/>
      <c r="G9" s="15">
        <f t="shared" si="0"/>
        <v>0</v>
      </c>
      <c r="H9" s="2">
        <v>150</v>
      </c>
      <c r="I9" s="3">
        <v>30</v>
      </c>
      <c r="J9" s="15">
        <f t="shared" si="1"/>
        <v>4500</v>
      </c>
      <c r="K9" s="31">
        <f t="shared" si="2"/>
        <v>150</v>
      </c>
      <c r="L9" s="29">
        <f t="shared" si="3"/>
        <v>4500</v>
      </c>
      <c r="M9" s="26">
        <f t="shared" si="4"/>
        <v>30</v>
      </c>
      <c r="N9" s="1"/>
    </row>
    <row r="10" spans="1:14" s="4" customFormat="1" ht="34.5" x14ac:dyDescent="0.3">
      <c r="A10" s="2">
        <v>7</v>
      </c>
      <c r="B10" s="5" t="s">
        <v>39</v>
      </c>
      <c r="C10" s="5" t="s">
        <v>5</v>
      </c>
      <c r="D10" s="22" t="s">
        <v>42</v>
      </c>
      <c r="E10" s="19">
        <v>12</v>
      </c>
      <c r="F10" s="3">
        <v>1500</v>
      </c>
      <c r="G10" s="15">
        <f t="shared" si="0"/>
        <v>18000</v>
      </c>
      <c r="H10" s="2"/>
      <c r="I10" s="3"/>
      <c r="J10" s="15">
        <f t="shared" si="1"/>
        <v>0</v>
      </c>
      <c r="K10" s="31">
        <f t="shared" si="2"/>
        <v>12</v>
      </c>
      <c r="L10" s="29">
        <f t="shared" si="3"/>
        <v>18000</v>
      </c>
      <c r="M10" s="26">
        <f t="shared" si="4"/>
        <v>1500</v>
      </c>
      <c r="N10" s="1"/>
    </row>
    <row r="11" spans="1:14" s="4" customFormat="1" ht="86.25" x14ac:dyDescent="0.3">
      <c r="A11" s="2">
        <v>8</v>
      </c>
      <c r="B11" s="5" t="s">
        <v>16</v>
      </c>
      <c r="C11" s="5" t="s">
        <v>6</v>
      </c>
      <c r="D11" s="22" t="s">
        <v>18</v>
      </c>
      <c r="E11" s="19"/>
      <c r="F11" s="3"/>
      <c r="G11" s="15">
        <f t="shared" ref="G11:G18" si="5">+F11*E11</f>
        <v>0</v>
      </c>
      <c r="H11" s="2">
        <v>30</v>
      </c>
      <c r="I11" s="3">
        <v>600</v>
      </c>
      <c r="J11" s="15">
        <f t="shared" ref="J11:J18" si="6">+I11*H11</f>
        <v>18000</v>
      </c>
      <c r="K11" s="31">
        <f t="shared" ref="K11:K18" si="7">+E11+H11</f>
        <v>30</v>
      </c>
      <c r="L11" s="29">
        <f t="shared" ref="L11:L18" si="8">+G11+J11</f>
        <v>18000</v>
      </c>
      <c r="M11" s="26">
        <f t="shared" ref="M11:M18" si="9">+L11/K11</f>
        <v>600</v>
      </c>
      <c r="N11" s="1"/>
    </row>
    <row r="12" spans="1:14" s="4" customFormat="1" ht="241.5" x14ac:dyDescent="0.3">
      <c r="A12" s="2">
        <v>9</v>
      </c>
      <c r="B12" s="5" t="s">
        <v>13</v>
      </c>
      <c r="C12" s="5" t="s">
        <v>1</v>
      </c>
      <c r="D12" s="22" t="s">
        <v>14</v>
      </c>
      <c r="E12" s="19"/>
      <c r="F12" s="3"/>
      <c r="G12" s="15">
        <f t="shared" si="5"/>
        <v>0</v>
      </c>
      <c r="H12" s="2">
        <v>580</v>
      </c>
      <c r="I12" s="3">
        <v>450</v>
      </c>
      <c r="J12" s="15">
        <f t="shared" si="6"/>
        <v>261000</v>
      </c>
      <c r="K12" s="31">
        <f t="shared" si="7"/>
        <v>580</v>
      </c>
      <c r="L12" s="29">
        <f t="shared" si="8"/>
        <v>261000</v>
      </c>
      <c r="M12" s="26">
        <f t="shared" si="9"/>
        <v>450</v>
      </c>
      <c r="N12" s="1"/>
    </row>
    <row r="13" spans="1:14" s="4" customFormat="1" ht="51.75" x14ac:dyDescent="0.3">
      <c r="A13" s="2">
        <v>10</v>
      </c>
      <c r="B13" s="5" t="s">
        <v>22</v>
      </c>
      <c r="C13" s="5" t="s">
        <v>1</v>
      </c>
      <c r="D13" s="22" t="s">
        <v>29</v>
      </c>
      <c r="E13" s="19"/>
      <c r="F13" s="3"/>
      <c r="G13" s="15">
        <f t="shared" si="5"/>
        <v>0</v>
      </c>
      <c r="H13" s="2">
        <v>5</v>
      </c>
      <c r="I13" s="3">
        <v>650</v>
      </c>
      <c r="J13" s="15">
        <f t="shared" si="6"/>
        <v>3250</v>
      </c>
      <c r="K13" s="31">
        <f t="shared" si="7"/>
        <v>5</v>
      </c>
      <c r="L13" s="29">
        <f t="shared" si="8"/>
        <v>3250</v>
      </c>
      <c r="M13" s="26">
        <f t="shared" si="9"/>
        <v>650</v>
      </c>
      <c r="N13" s="1"/>
    </row>
    <row r="14" spans="1:14" s="4" customFormat="1" ht="86.25" x14ac:dyDescent="0.3">
      <c r="A14" s="2">
        <v>11</v>
      </c>
      <c r="B14" s="5" t="s">
        <v>9</v>
      </c>
      <c r="C14" s="5" t="s">
        <v>1</v>
      </c>
      <c r="D14" s="22" t="s">
        <v>15</v>
      </c>
      <c r="E14" s="19">
        <v>2</v>
      </c>
      <c r="F14" s="3">
        <v>1000</v>
      </c>
      <c r="G14" s="15">
        <f t="shared" si="5"/>
        <v>2000</v>
      </c>
      <c r="H14" s="2"/>
      <c r="I14" s="3"/>
      <c r="J14" s="15">
        <f t="shared" si="6"/>
        <v>0</v>
      </c>
      <c r="K14" s="31">
        <f t="shared" si="7"/>
        <v>2</v>
      </c>
      <c r="L14" s="29">
        <f t="shared" si="8"/>
        <v>2000</v>
      </c>
      <c r="M14" s="26">
        <f t="shared" si="9"/>
        <v>1000</v>
      </c>
      <c r="N14" s="1"/>
    </row>
    <row r="15" spans="1:14" s="4" customFormat="1" ht="51.75" x14ac:dyDescent="0.3">
      <c r="A15" s="2">
        <v>12</v>
      </c>
      <c r="B15" s="5" t="s">
        <v>23</v>
      </c>
      <c r="C15" s="5" t="s">
        <v>1</v>
      </c>
      <c r="D15" s="22" t="s">
        <v>30</v>
      </c>
      <c r="E15" s="19">
        <v>4</v>
      </c>
      <c r="F15" s="3">
        <v>2000</v>
      </c>
      <c r="G15" s="15">
        <f t="shared" si="5"/>
        <v>8000</v>
      </c>
      <c r="H15" s="2">
        <v>3</v>
      </c>
      <c r="I15" s="3">
        <v>2000</v>
      </c>
      <c r="J15" s="15">
        <f t="shared" si="6"/>
        <v>6000</v>
      </c>
      <c r="K15" s="31">
        <f t="shared" si="7"/>
        <v>7</v>
      </c>
      <c r="L15" s="29">
        <f t="shared" si="8"/>
        <v>14000</v>
      </c>
      <c r="M15" s="26">
        <f t="shared" si="9"/>
        <v>2000</v>
      </c>
      <c r="N15" s="1"/>
    </row>
    <row r="16" spans="1:14" s="4" customFormat="1" ht="69" x14ac:dyDescent="0.3">
      <c r="A16" s="2">
        <v>13</v>
      </c>
      <c r="B16" s="5" t="s">
        <v>35</v>
      </c>
      <c r="C16" s="5" t="s">
        <v>1</v>
      </c>
      <c r="D16" s="22" t="s">
        <v>36</v>
      </c>
      <c r="E16" s="19"/>
      <c r="F16" s="3"/>
      <c r="G16" s="15">
        <f t="shared" si="5"/>
        <v>0</v>
      </c>
      <c r="H16" s="2">
        <v>130</v>
      </c>
      <c r="I16" s="3">
        <v>650</v>
      </c>
      <c r="J16" s="15">
        <f t="shared" si="6"/>
        <v>84500</v>
      </c>
      <c r="K16" s="31">
        <f t="shared" si="7"/>
        <v>130</v>
      </c>
      <c r="L16" s="29">
        <f t="shared" si="8"/>
        <v>84500</v>
      </c>
      <c r="M16" s="26">
        <f t="shared" si="9"/>
        <v>650</v>
      </c>
      <c r="N16" s="1"/>
    </row>
    <row r="17" spans="1:14" s="4" customFormat="1" ht="69" x14ac:dyDescent="0.3">
      <c r="A17" s="2">
        <v>14</v>
      </c>
      <c r="B17" s="5" t="s">
        <v>31</v>
      </c>
      <c r="C17" s="5" t="s">
        <v>1</v>
      </c>
      <c r="D17" s="22" t="s">
        <v>33</v>
      </c>
      <c r="E17" s="19">
        <v>1</v>
      </c>
      <c r="F17" s="3">
        <v>6000</v>
      </c>
      <c r="G17" s="15">
        <f t="shared" si="5"/>
        <v>6000</v>
      </c>
      <c r="H17" s="2"/>
      <c r="I17" s="3"/>
      <c r="J17" s="15">
        <f t="shared" si="6"/>
        <v>0</v>
      </c>
      <c r="K17" s="31">
        <f t="shared" si="7"/>
        <v>1</v>
      </c>
      <c r="L17" s="29">
        <f t="shared" si="8"/>
        <v>6000</v>
      </c>
      <c r="M17" s="26">
        <f t="shared" si="9"/>
        <v>6000</v>
      </c>
      <c r="N17" s="1"/>
    </row>
    <row r="18" spans="1:14" s="4" customFormat="1" ht="51.75" x14ac:dyDescent="0.3">
      <c r="A18" s="2">
        <v>15</v>
      </c>
      <c r="B18" s="5" t="s">
        <v>32</v>
      </c>
      <c r="C18" s="5" t="s">
        <v>1</v>
      </c>
      <c r="D18" s="22" t="s">
        <v>34</v>
      </c>
      <c r="E18" s="19">
        <v>1</v>
      </c>
      <c r="F18" s="3">
        <v>4000</v>
      </c>
      <c r="G18" s="15">
        <f t="shared" si="5"/>
        <v>4000</v>
      </c>
      <c r="H18" s="2"/>
      <c r="I18" s="3"/>
      <c r="J18" s="15">
        <f t="shared" si="6"/>
        <v>0</v>
      </c>
      <c r="K18" s="31">
        <f t="shared" si="7"/>
        <v>1</v>
      </c>
      <c r="L18" s="29">
        <f t="shared" si="8"/>
        <v>4000</v>
      </c>
      <c r="M18" s="26">
        <f t="shared" si="9"/>
        <v>4000</v>
      </c>
      <c r="N18" s="1"/>
    </row>
    <row r="19" spans="1:14" s="4" customFormat="1" ht="34.5" x14ac:dyDescent="0.3">
      <c r="A19" s="2">
        <v>16</v>
      </c>
      <c r="B19" s="5" t="s">
        <v>11</v>
      </c>
      <c r="C19" s="5" t="s">
        <v>1</v>
      </c>
      <c r="D19" s="22" t="s">
        <v>37</v>
      </c>
      <c r="E19" s="19">
        <v>4</v>
      </c>
      <c r="F19" s="3">
        <v>1200</v>
      </c>
      <c r="G19" s="15">
        <f t="shared" ref="G19:G24" si="10">+F19*E19</f>
        <v>4800</v>
      </c>
      <c r="H19" s="2">
        <v>10</v>
      </c>
      <c r="I19" s="3">
        <v>1000</v>
      </c>
      <c r="J19" s="15">
        <f t="shared" ref="J19:J24" si="11">+I19*H19</f>
        <v>10000</v>
      </c>
      <c r="K19" s="31">
        <v>4</v>
      </c>
      <c r="L19" s="29">
        <f t="shared" ref="L19:L24" si="12">+G19+J19</f>
        <v>14800</v>
      </c>
      <c r="M19" s="27">
        <f t="shared" ref="M19:M24" si="13">+L19/K19</f>
        <v>3700</v>
      </c>
      <c r="N19" s="1"/>
    </row>
    <row r="20" spans="1:14" s="4" customFormat="1" ht="172.5" x14ac:dyDescent="0.3">
      <c r="A20" s="2">
        <v>17</v>
      </c>
      <c r="B20" s="5" t="s">
        <v>55</v>
      </c>
      <c r="C20" s="5" t="s">
        <v>1</v>
      </c>
      <c r="D20" s="22" t="s">
        <v>24</v>
      </c>
      <c r="E20" s="19">
        <v>1</v>
      </c>
      <c r="F20" s="3">
        <v>6500</v>
      </c>
      <c r="G20" s="15">
        <f t="shared" si="10"/>
        <v>6500</v>
      </c>
      <c r="H20" s="2">
        <v>5</v>
      </c>
      <c r="I20" s="3">
        <v>1100</v>
      </c>
      <c r="J20" s="15">
        <f t="shared" si="11"/>
        <v>5500</v>
      </c>
      <c r="K20" s="31">
        <f t="shared" ref="K20:K24" si="14">+E20+H20</f>
        <v>6</v>
      </c>
      <c r="L20" s="29">
        <f t="shared" si="12"/>
        <v>12000</v>
      </c>
      <c r="M20" s="26">
        <f t="shared" si="13"/>
        <v>2000</v>
      </c>
      <c r="N20" s="1"/>
    </row>
    <row r="21" spans="1:14" s="4" customFormat="1" ht="103.5" x14ac:dyDescent="0.3">
      <c r="A21" s="2">
        <v>18</v>
      </c>
      <c r="B21" s="5" t="s">
        <v>51</v>
      </c>
      <c r="C21" s="5" t="s">
        <v>1</v>
      </c>
      <c r="D21" s="22" t="s">
        <v>49</v>
      </c>
      <c r="E21" s="19"/>
      <c r="F21" s="3"/>
      <c r="G21" s="15">
        <f t="shared" si="10"/>
        <v>0</v>
      </c>
      <c r="H21" s="2">
        <v>3</v>
      </c>
      <c r="I21" s="3">
        <v>7000</v>
      </c>
      <c r="J21" s="15">
        <f t="shared" si="11"/>
        <v>21000</v>
      </c>
      <c r="K21" s="31">
        <f t="shared" si="14"/>
        <v>3</v>
      </c>
      <c r="L21" s="29">
        <f t="shared" si="12"/>
        <v>21000</v>
      </c>
      <c r="M21" s="26">
        <f t="shared" si="13"/>
        <v>7000</v>
      </c>
      <c r="N21" s="1"/>
    </row>
    <row r="22" spans="1:14" s="4" customFormat="1" ht="120.75" x14ac:dyDescent="0.3">
      <c r="A22" s="2">
        <v>19</v>
      </c>
      <c r="B22" s="5" t="s">
        <v>20</v>
      </c>
      <c r="C22" s="5" t="s">
        <v>1</v>
      </c>
      <c r="D22" s="22" t="s">
        <v>25</v>
      </c>
      <c r="E22" s="19"/>
      <c r="F22" s="3"/>
      <c r="G22" s="15">
        <f t="shared" si="10"/>
        <v>0</v>
      </c>
      <c r="H22" s="2">
        <v>30</v>
      </c>
      <c r="I22" s="3">
        <v>30</v>
      </c>
      <c r="J22" s="15">
        <f t="shared" si="11"/>
        <v>900</v>
      </c>
      <c r="K22" s="31">
        <f t="shared" si="14"/>
        <v>30</v>
      </c>
      <c r="L22" s="29">
        <f t="shared" si="12"/>
        <v>900</v>
      </c>
      <c r="M22" s="26">
        <f t="shared" si="13"/>
        <v>30</v>
      </c>
      <c r="N22" s="1"/>
    </row>
    <row r="23" spans="1:14" s="4" customFormat="1" ht="51.75" x14ac:dyDescent="0.3">
      <c r="A23" s="2">
        <v>20</v>
      </c>
      <c r="B23" s="5" t="s">
        <v>47</v>
      </c>
      <c r="C23" s="5" t="s">
        <v>5</v>
      </c>
      <c r="D23" s="22" t="s">
        <v>50</v>
      </c>
      <c r="E23" s="19">
        <v>5</v>
      </c>
      <c r="F23" s="3">
        <v>1500</v>
      </c>
      <c r="G23" s="15">
        <f t="shared" si="10"/>
        <v>7500</v>
      </c>
      <c r="H23" s="2"/>
      <c r="I23" s="3"/>
      <c r="J23" s="15">
        <f t="shared" si="11"/>
        <v>0</v>
      </c>
      <c r="K23" s="31">
        <f t="shared" si="14"/>
        <v>5</v>
      </c>
      <c r="L23" s="29">
        <f t="shared" si="12"/>
        <v>7500</v>
      </c>
      <c r="M23" s="26">
        <f t="shared" si="13"/>
        <v>1500</v>
      </c>
      <c r="N23" s="1"/>
    </row>
    <row r="24" spans="1:14" s="4" customFormat="1" ht="69" x14ac:dyDescent="0.3">
      <c r="A24" s="2">
        <v>21</v>
      </c>
      <c r="B24" s="5" t="s">
        <v>40</v>
      </c>
      <c r="C24" s="5" t="s">
        <v>1</v>
      </c>
      <c r="D24" s="22" t="s">
        <v>26</v>
      </c>
      <c r="E24" s="19">
        <v>10</v>
      </c>
      <c r="F24" s="3">
        <v>200</v>
      </c>
      <c r="G24" s="15">
        <f t="shared" si="10"/>
        <v>2000</v>
      </c>
      <c r="H24" s="2"/>
      <c r="I24" s="3"/>
      <c r="J24" s="15">
        <f t="shared" si="11"/>
        <v>0</v>
      </c>
      <c r="K24" s="31">
        <f t="shared" si="14"/>
        <v>10</v>
      </c>
      <c r="L24" s="29">
        <f t="shared" si="12"/>
        <v>2000</v>
      </c>
      <c r="M24" s="26">
        <f t="shared" si="13"/>
        <v>200</v>
      </c>
      <c r="N24" s="1"/>
    </row>
    <row r="25" spans="1:14" s="4" customFormat="1" ht="51.75" x14ac:dyDescent="0.3">
      <c r="A25" s="2">
        <v>22</v>
      </c>
      <c r="B25" s="5" t="s">
        <v>21</v>
      </c>
      <c r="C25" s="5" t="s">
        <v>1</v>
      </c>
      <c r="D25" s="22" t="s">
        <v>28</v>
      </c>
      <c r="E25" s="19"/>
      <c r="F25" s="3"/>
      <c r="G25" s="15">
        <f t="shared" ref="G25:G26" si="15">+F25*E25</f>
        <v>0</v>
      </c>
      <c r="H25" s="2">
        <v>30</v>
      </c>
      <c r="I25" s="3">
        <v>150</v>
      </c>
      <c r="J25" s="15">
        <f t="shared" ref="J25:J26" si="16">+I25*H25</f>
        <v>4500</v>
      </c>
      <c r="K25" s="31">
        <f t="shared" ref="K25:K26" si="17">+E25+H25</f>
        <v>30</v>
      </c>
      <c r="L25" s="29">
        <f t="shared" ref="L25:L26" si="18">+G25+J25</f>
        <v>4500</v>
      </c>
      <c r="M25" s="26">
        <f t="shared" ref="M25:M26" si="19">+L25/K25</f>
        <v>150</v>
      </c>
      <c r="N25" s="1"/>
    </row>
    <row r="26" spans="1:14" s="4" customFormat="1" ht="34.5" x14ac:dyDescent="0.3">
      <c r="A26" s="2">
        <v>23</v>
      </c>
      <c r="B26" s="5" t="s">
        <v>52</v>
      </c>
      <c r="C26" s="5" t="s">
        <v>1</v>
      </c>
      <c r="D26" s="22" t="s">
        <v>27</v>
      </c>
      <c r="E26" s="19">
        <v>4</v>
      </c>
      <c r="F26" s="3">
        <v>250</v>
      </c>
      <c r="G26" s="15">
        <f t="shared" si="15"/>
        <v>1000</v>
      </c>
      <c r="H26" s="2"/>
      <c r="I26" s="3"/>
      <c r="J26" s="15">
        <f t="shared" si="16"/>
        <v>0</v>
      </c>
      <c r="K26" s="31">
        <f t="shared" si="17"/>
        <v>4</v>
      </c>
      <c r="L26" s="29">
        <f t="shared" si="18"/>
        <v>1000</v>
      </c>
      <c r="M26" s="26">
        <f t="shared" si="19"/>
        <v>250</v>
      </c>
      <c r="N26" s="1"/>
    </row>
    <row r="27" spans="1:14" s="4" customFormat="1" ht="62.25" customHeight="1" thickBot="1" x14ac:dyDescent="0.35">
      <c r="A27" s="54" t="s">
        <v>53</v>
      </c>
      <c r="B27" s="55"/>
      <c r="C27" s="55"/>
      <c r="D27" s="56"/>
      <c r="E27" s="7"/>
      <c r="F27" s="12"/>
      <c r="G27" s="13">
        <f>SUM(G4:G26)</f>
        <v>197300</v>
      </c>
      <c r="H27" s="7"/>
      <c r="I27" s="12"/>
      <c r="J27" s="13">
        <f>SUM(J4:J26)</f>
        <v>497150</v>
      </c>
      <c r="K27" s="32"/>
      <c r="L27" s="30">
        <f>SUM(L4:L26)</f>
        <v>694450</v>
      </c>
      <c r="M27" s="28"/>
      <c r="N27" s="1"/>
    </row>
    <row r="28" spans="1:14" x14ac:dyDescent="0.3">
      <c r="J28" s="9"/>
    </row>
    <row r="29" spans="1:14" ht="62.25" customHeight="1" x14ac:dyDescent="0.3">
      <c r="A29" s="76" t="s">
        <v>67</v>
      </c>
      <c r="B29" s="76"/>
      <c r="C29" s="76"/>
      <c r="D29" s="76"/>
      <c r="E29" s="76"/>
      <c r="F29" s="76"/>
      <c r="G29" s="76"/>
      <c r="H29" s="76"/>
      <c r="I29" s="76"/>
      <c r="J29" s="76"/>
      <c r="K29" s="76"/>
      <c r="L29" s="76"/>
      <c r="M29" s="76"/>
    </row>
    <row r="30" spans="1:14" ht="77.25" customHeight="1" x14ac:dyDescent="0.3">
      <c r="A30" s="76"/>
      <c r="B30" s="76"/>
      <c r="C30" s="76"/>
      <c r="D30" s="76"/>
      <c r="E30" s="76"/>
      <c r="F30" s="76"/>
      <c r="G30" s="76"/>
      <c r="H30" s="76"/>
      <c r="I30" s="76"/>
      <c r="J30" s="76"/>
      <c r="K30" s="76"/>
      <c r="L30" s="76"/>
      <c r="M30" s="76"/>
    </row>
    <row r="31" spans="1:14" ht="37.5" customHeight="1" x14ac:dyDescent="0.3">
      <c r="A31" s="76"/>
      <c r="B31" s="76"/>
      <c r="C31" s="76"/>
      <c r="D31" s="76"/>
      <c r="E31" s="76"/>
      <c r="F31" s="76"/>
      <c r="G31" s="76"/>
      <c r="H31" s="76"/>
      <c r="I31" s="76"/>
      <c r="J31" s="76"/>
      <c r="K31" s="76"/>
      <c r="L31" s="76"/>
      <c r="M31" s="76"/>
    </row>
    <row r="32" spans="1:14" ht="16.5" customHeight="1" x14ac:dyDescent="0.3">
      <c r="A32" s="77" t="s">
        <v>62</v>
      </c>
      <c r="B32" s="77"/>
      <c r="C32" s="77"/>
      <c r="D32" s="77"/>
      <c r="E32" s="77"/>
      <c r="F32" s="77"/>
      <c r="G32" s="77"/>
      <c r="H32" s="77"/>
      <c r="I32" s="77"/>
      <c r="J32" s="77"/>
    </row>
    <row r="33" spans="1:13" x14ac:dyDescent="0.3">
      <c r="A33" s="78"/>
      <c r="B33" s="78"/>
      <c r="C33" s="78"/>
      <c r="D33" s="79"/>
      <c r="E33" s="78"/>
    </row>
    <row r="34" spans="1:13" ht="16.5" x14ac:dyDescent="0.3">
      <c r="A34" s="81" t="s">
        <v>59</v>
      </c>
      <c r="B34" s="81"/>
      <c r="C34" s="81"/>
      <c r="D34" s="81"/>
      <c r="E34" s="81"/>
      <c r="F34" s="81"/>
      <c r="G34" s="81"/>
      <c r="H34" s="81"/>
      <c r="I34" s="81"/>
      <c r="J34" s="81"/>
    </row>
    <row r="35" spans="1:13" ht="16.5" customHeight="1" x14ac:dyDescent="0.3">
      <c r="A35" s="80" t="s">
        <v>60</v>
      </c>
      <c r="B35" s="80"/>
      <c r="C35" s="80"/>
      <c r="D35" s="80"/>
      <c r="E35" s="80"/>
      <c r="F35" s="80"/>
      <c r="G35" s="80"/>
      <c r="H35" s="80"/>
      <c r="I35" s="80"/>
      <c r="J35" s="80"/>
    </row>
    <row r="36" spans="1:13" ht="16.5" x14ac:dyDescent="0.3">
      <c r="A36" s="82" t="s">
        <v>61</v>
      </c>
      <c r="B36" s="82"/>
      <c r="C36" s="82"/>
      <c r="D36" s="82"/>
      <c r="E36" s="82"/>
      <c r="F36" s="82"/>
      <c r="G36" s="82"/>
      <c r="H36" s="82"/>
      <c r="I36" s="82"/>
      <c r="J36" s="82"/>
    </row>
    <row r="37" spans="1:13" x14ac:dyDescent="0.3">
      <c r="A37" s="83"/>
      <c r="B37" s="83"/>
      <c r="C37" s="83"/>
      <c r="D37" s="84"/>
      <c r="E37" s="4"/>
    </row>
    <row r="38" spans="1:13" ht="89.25" customHeight="1" x14ac:dyDescent="0.3">
      <c r="A38" s="80" t="s">
        <v>63</v>
      </c>
      <c r="B38" s="80"/>
      <c r="C38" s="80"/>
      <c r="D38" s="80"/>
      <c r="E38" s="80"/>
      <c r="F38" s="80"/>
      <c r="G38" s="80"/>
      <c r="H38" s="80"/>
      <c r="I38" s="80"/>
      <c r="J38" s="80"/>
      <c r="K38" s="80"/>
      <c r="L38" s="80"/>
      <c r="M38" s="80"/>
    </row>
    <row r="39" spans="1:13" x14ac:dyDescent="0.3">
      <c r="A39" s="83"/>
      <c r="B39" s="83"/>
      <c r="C39" s="83"/>
      <c r="D39" s="84"/>
      <c r="E39" s="14"/>
    </row>
    <row r="175" spans="2:2" x14ac:dyDescent="0.3">
      <c r="B175" s="85" t="s">
        <v>68</v>
      </c>
    </row>
  </sheetData>
  <mergeCells count="14">
    <mergeCell ref="A38:M38"/>
    <mergeCell ref="A32:J32"/>
    <mergeCell ref="A34:J34"/>
    <mergeCell ref="A35:J35"/>
    <mergeCell ref="A36:J36"/>
    <mergeCell ref="A29:M31"/>
    <mergeCell ref="K1:K3"/>
    <mergeCell ref="A27:D27"/>
    <mergeCell ref="H1:J2"/>
    <mergeCell ref="E1:G2"/>
    <mergeCell ref="C1:C3"/>
    <mergeCell ref="B1:B3"/>
    <mergeCell ref="A1:A3"/>
    <mergeCell ref="D1:D3"/>
  </mergeCells>
  <pageMargins left="0.7" right="0.7"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2"/>
  <sheetViews>
    <sheetView workbookViewId="0">
      <selection activeCell="A141" sqref="A141:XFD157"/>
    </sheetView>
  </sheetViews>
  <sheetFormatPr defaultRowHeight="17.25" x14ac:dyDescent="0.3"/>
  <cols>
    <col min="1" max="1" width="9.140625" style="4"/>
    <col min="2" max="2" width="23.85546875" style="1" customWidth="1"/>
    <col min="3" max="3" width="12.85546875" style="1" customWidth="1"/>
    <col min="4" max="4" width="45.5703125" style="25" customWidth="1"/>
    <col min="5" max="5" width="13.5703125" style="1" hidden="1" customWidth="1"/>
    <col min="6" max="6" width="14.85546875" style="1" hidden="1" customWidth="1"/>
    <col min="7" max="7" width="18.42578125" style="8" hidden="1" customWidth="1"/>
    <col min="8" max="8" width="12.85546875" style="1" hidden="1" customWidth="1"/>
    <col min="9" max="9" width="13.85546875" style="1" hidden="1" customWidth="1"/>
    <col min="10" max="10" width="13.28515625" style="8" hidden="1" customWidth="1"/>
    <col min="11" max="11" width="30.7109375" style="1" customWidth="1"/>
    <col min="12" max="12" width="16.28515625" style="1" hidden="1" customWidth="1"/>
    <col min="13" max="14" width="0" style="1" hidden="1" customWidth="1"/>
    <col min="15" max="16384" width="9.140625" style="1"/>
  </cols>
  <sheetData>
    <row r="1" spans="1:14" s="4" customFormat="1" ht="247.5" x14ac:dyDescent="0.3">
      <c r="A1" s="33">
        <v>1</v>
      </c>
      <c r="B1" s="34" t="s">
        <v>69</v>
      </c>
      <c r="C1" s="34" t="s">
        <v>209</v>
      </c>
      <c r="D1" s="35" t="s">
        <v>215</v>
      </c>
      <c r="E1" s="11"/>
      <c r="F1" s="36"/>
      <c r="G1" s="37">
        <f t="shared" ref="G1:G64" si="0">+F1*E1</f>
        <v>0</v>
      </c>
      <c r="H1" s="33">
        <v>6000</v>
      </c>
      <c r="I1" s="36">
        <v>70</v>
      </c>
      <c r="J1" s="37">
        <f t="shared" ref="J1:J64" si="1">+I1*H1</f>
        <v>420000</v>
      </c>
      <c r="K1" s="38">
        <f>+E1+H1</f>
        <v>6000</v>
      </c>
      <c r="L1" s="39">
        <f t="shared" ref="L1:L64" si="2">+G1+J1</f>
        <v>420000</v>
      </c>
      <c r="M1" s="16">
        <f t="shared" ref="M1:M64" si="3">+L1/K1</f>
        <v>70</v>
      </c>
      <c r="N1" s="1"/>
    </row>
    <row r="2" spans="1:14" s="4" customFormat="1" ht="409.5" x14ac:dyDescent="0.3">
      <c r="A2" s="2">
        <v>2</v>
      </c>
      <c r="B2" s="5" t="s">
        <v>70</v>
      </c>
      <c r="C2" s="5" t="s">
        <v>209</v>
      </c>
      <c r="D2" s="21" t="s">
        <v>216</v>
      </c>
      <c r="E2" s="19">
        <v>7000</v>
      </c>
      <c r="F2" s="3">
        <v>100</v>
      </c>
      <c r="G2" s="15">
        <f t="shared" si="0"/>
        <v>700000</v>
      </c>
      <c r="H2" s="2">
        <v>38600</v>
      </c>
      <c r="I2" s="3">
        <v>95</v>
      </c>
      <c r="J2" s="15">
        <f t="shared" si="1"/>
        <v>3667000</v>
      </c>
      <c r="K2" s="31">
        <f t="shared" ref="K2:K65" si="4">+E2+H2</f>
        <v>45600</v>
      </c>
      <c r="L2" s="29">
        <f t="shared" si="2"/>
        <v>4367000</v>
      </c>
      <c r="M2" s="27">
        <f t="shared" si="3"/>
        <v>95.767543859649123</v>
      </c>
      <c r="N2" s="1"/>
    </row>
    <row r="3" spans="1:14" s="4" customFormat="1" ht="115.5" x14ac:dyDescent="0.3">
      <c r="A3" s="2">
        <v>3</v>
      </c>
      <c r="B3" s="5" t="s">
        <v>71</v>
      </c>
      <c r="C3" s="5" t="s">
        <v>209</v>
      </c>
      <c r="D3" s="21" t="s">
        <v>217</v>
      </c>
      <c r="E3" s="19">
        <v>8000</v>
      </c>
      <c r="F3" s="3">
        <v>120</v>
      </c>
      <c r="G3" s="15">
        <f t="shared" si="0"/>
        <v>960000</v>
      </c>
      <c r="H3" s="2">
        <v>70000</v>
      </c>
      <c r="I3" s="3">
        <v>120</v>
      </c>
      <c r="J3" s="15">
        <f t="shared" si="1"/>
        <v>8400000</v>
      </c>
      <c r="K3" s="31">
        <f t="shared" si="4"/>
        <v>78000</v>
      </c>
      <c r="L3" s="29">
        <f t="shared" si="2"/>
        <v>9360000</v>
      </c>
      <c r="M3" s="26">
        <f>+L3/K3</f>
        <v>120</v>
      </c>
      <c r="N3" s="1"/>
    </row>
    <row r="4" spans="1:14" s="4" customFormat="1" ht="51.75" x14ac:dyDescent="0.3">
      <c r="A4" s="2">
        <v>4</v>
      </c>
      <c r="B4" s="5" t="s">
        <v>72</v>
      </c>
      <c r="C4" s="5" t="s">
        <v>209</v>
      </c>
      <c r="D4" s="22" t="s">
        <v>218</v>
      </c>
      <c r="E4" s="19"/>
      <c r="F4" s="3"/>
      <c r="G4" s="15">
        <f t="shared" si="0"/>
        <v>0</v>
      </c>
      <c r="H4" s="2">
        <v>2000</v>
      </c>
      <c r="I4" s="3">
        <v>130</v>
      </c>
      <c r="J4" s="15">
        <f t="shared" si="1"/>
        <v>260000</v>
      </c>
      <c r="K4" s="31">
        <f t="shared" si="4"/>
        <v>2000</v>
      </c>
      <c r="L4" s="29">
        <f t="shared" si="2"/>
        <v>260000</v>
      </c>
      <c r="M4" s="26">
        <f>+L4/K4</f>
        <v>130</v>
      </c>
      <c r="N4" s="1"/>
    </row>
    <row r="5" spans="1:14" s="4" customFormat="1" ht="327.75" x14ac:dyDescent="0.3">
      <c r="A5" s="2">
        <v>5</v>
      </c>
      <c r="B5" s="5" t="s">
        <v>73</v>
      </c>
      <c r="C5" s="5" t="s">
        <v>209</v>
      </c>
      <c r="D5" s="22" t="s">
        <v>219</v>
      </c>
      <c r="E5" s="19">
        <v>3000</v>
      </c>
      <c r="F5" s="3">
        <v>180</v>
      </c>
      <c r="G5" s="15">
        <f t="shared" si="0"/>
        <v>540000</v>
      </c>
      <c r="H5" s="2"/>
      <c r="I5" s="3"/>
      <c r="J5" s="15">
        <f t="shared" si="1"/>
        <v>0</v>
      </c>
      <c r="K5" s="31">
        <f t="shared" si="4"/>
        <v>3000</v>
      </c>
      <c r="L5" s="29">
        <f t="shared" si="2"/>
        <v>540000</v>
      </c>
      <c r="M5" s="26">
        <f>+L5/K5</f>
        <v>180</v>
      </c>
      <c r="N5" s="1"/>
    </row>
    <row r="6" spans="1:14" s="4" customFormat="1" ht="82.5" x14ac:dyDescent="0.3">
      <c r="A6" s="2">
        <v>6</v>
      </c>
      <c r="B6" s="5" t="s">
        <v>74</v>
      </c>
      <c r="C6" s="5" t="s">
        <v>209</v>
      </c>
      <c r="D6" s="21" t="s">
        <v>220</v>
      </c>
      <c r="E6" s="19">
        <v>1000</v>
      </c>
      <c r="F6" s="3">
        <v>40</v>
      </c>
      <c r="G6" s="15">
        <f t="shared" si="0"/>
        <v>40000</v>
      </c>
      <c r="H6" s="2">
        <v>400</v>
      </c>
      <c r="I6" s="3">
        <v>40</v>
      </c>
      <c r="J6" s="15">
        <f t="shared" si="1"/>
        <v>16000</v>
      </c>
      <c r="K6" s="31">
        <f t="shared" si="4"/>
        <v>1400</v>
      </c>
      <c r="L6" s="29">
        <f>+G6+J6</f>
        <v>56000</v>
      </c>
      <c r="M6" s="26">
        <f t="shared" si="3"/>
        <v>40</v>
      </c>
      <c r="N6" s="1"/>
    </row>
    <row r="7" spans="1:14" s="4" customFormat="1" ht="198" x14ac:dyDescent="0.3">
      <c r="A7" s="2">
        <v>7</v>
      </c>
      <c r="B7" s="5" t="s">
        <v>75</v>
      </c>
      <c r="C7" s="5" t="s">
        <v>210</v>
      </c>
      <c r="D7" s="21" t="s">
        <v>221</v>
      </c>
      <c r="E7" s="19"/>
      <c r="F7" s="3"/>
      <c r="G7" s="15">
        <f t="shared" si="0"/>
        <v>0</v>
      </c>
      <c r="H7" s="2">
        <v>50</v>
      </c>
      <c r="I7" s="3">
        <v>1000</v>
      </c>
      <c r="J7" s="15">
        <f t="shared" si="1"/>
        <v>50000</v>
      </c>
      <c r="K7" s="31">
        <f t="shared" si="4"/>
        <v>50</v>
      </c>
      <c r="L7" s="29">
        <f t="shared" si="2"/>
        <v>50000</v>
      </c>
      <c r="M7" s="26">
        <f t="shared" si="3"/>
        <v>1000</v>
      </c>
      <c r="N7" s="1"/>
    </row>
    <row r="8" spans="1:14" s="4" customFormat="1" ht="224.25" x14ac:dyDescent="0.3">
      <c r="A8" s="2">
        <v>8</v>
      </c>
      <c r="B8" s="5" t="s">
        <v>76</v>
      </c>
      <c r="C8" s="5" t="s">
        <v>209</v>
      </c>
      <c r="D8" s="22" t="s">
        <v>222</v>
      </c>
      <c r="E8" s="19">
        <v>1080</v>
      </c>
      <c r="F8" s="3">
        <v>125</v>
      </c>
      <c r="G8" s="15">
        <f t="shared" si="0"/>
        <v>135000</v>
      </c>
      <c r="H8" s="2">
        <v>800</v>
      </c>
      <c r="I8" s="3">
        <v>125</v>
      </c>
      <c r="J8" s="15">
        <f t="shared" si="1"/>
        <v>100000</v>
      </c>
      <c r="K8" s="31">
        <f>+E8+H8</f>
        <v>1880</v>
      </c>
      <c r="L8" s="29">
        <f>+G8+J8</f>
        <v>235000</v>
      </c>
      <c r="M8" s="26">
        <f>+L8/K8</f>
        <v>125</v>
      </c>
      <c r="N8" s="1"/>
    </row>
    <row r="9" spans="1:14" s="4" customFormat="1" ht="189.75" x14ac:dyDescent="0.3">
      <c r="A9" s="2">
        <v>9</v>
      </c>
      <c r="B9" s="5" t="s">
        <v>77</v>
      </c>
      <c r="C9" s="5" t="s">
        <v>209</v>
      </c>
      <c r="D9" s="22" t="s">
        <v>223</v>
      </c>
      <c r="E9" s="19">
        <v>600</v>
      </c>
      <c r="F9" s="3">
        <v>420</v>
      </c>
      <c r="G9" s="15">
        <f t="shared" si="0"/>
        <v>252000</v>
      </c>
      <c r="H9" s="2">
        <v>30</v>
      </c>
      <c r="I9" s="3">
        <v>400</v>
      </c>
      <c r="J9" s="15">
        <f t="shared" si="1"/>
        <v>12000</v>
      </c>
      <c r="K9" s="31">
        <f t="shared" si="4"/>
        <v>630</v>
      </c>
      <c r="L9" s="29">
        <f t="shared" si="2"/>
        <v>264000</v>
      </c>
      <c r="M9" s="27">
        <f t="shared" si="3"/>
        <v>419.04761904761904</v>
      </c>
      <c r="N9" s="1"/>
    </row>
    <row r="10" spans="1:14" s="4" customFormat="1" x14ac:dyDescent="0.3">
      <c r="A10" s="2">
        <v>10</v>
      </c>
      <c r="B10" s="5" t="s">
        <v>78</v>
      </c>
      <c r="C10" s="5" t="s">
        <v>209</v>
      </c>
      <c r="D10" s="22"/>
      <c r="E10" s="19">
        <v>30</v>
      </c>
      <c r="F10" s="3">
        <v>550</v>
      </c>
      <c r="G10" s="15">
        <f t="shared" si="0"/>
        <v>16500</v>
      </c>
      <c r="H10" s="2"/>
      <c r="I10" s="3"/>
      <c r="J10" s="15">
        <f t="shared" si="1"/>
        <v>0</v>
      </c>
      <c r="K10" s="31">
        <f t="shared" si="4"/>
        <v>30</v>
      </c>
      <c r="L10" s="29">
        <f t="shared" si="2"/>
        <v>16500</v>
      </c>
      <c r="M10" s="26">
        <f t="shared" si="3"/>
        <v>550</v>
      </c>
      <c r="N10" s="1"/>
    </row>
    <row r="11" spans="1:14" s="4" customFormat="1" ht="189.75" x14ac:dyDescent="0.3">
      <c r="A11" s="2">
        <v>11</v>
      </c>
      <c r="B11" s="5" t="s">
        <v>79</v>
      </c>
      <c r="C11" s="5" t="s">
        <v>209</v>
      </c>
      <c r="D11" s="22" t="s">
        <v>224</v>
      </c>
      <c r="E11" s="19">
        <v>100</v>
      </c>
      <c r="F11" s="3">
        <v>500</v>
      </c>
      <c r="G11" s="15">
        <f t="shared" si="0"/>
        <v>50000</v>
      </c>
      <c r="H11" s="2">
        <v>50</v>
      </c>
      <c r="I11" s="3">
        <v>550</v>
      </c>
      <c r="J11" s="15">
        <f t="shared" si="1"/>
        <v>27500</v>
      </c>
      <c r="K11" s="31">
        <f t="shared" si="4"/>
        <v>150</v>
      </c>
      <c r="L11" s="29">
        <f t="shared" si="2"/>
        <v>77500</v>
      </c>
      <c r="M11" s="27">
        <f t="shared" si="3"/>
        <v>516.66666666666663</v>
      </c>
      <c r="N11" s="1"/>
    </row>
    <row r="12" spans="1:14" s="4" customFormat="1" ht="189.75" x14ac:dyDescent="0.3">
      <c r="A12" s="2">
        <v>12</v>
      </c>
      <c r="B12" s="5" t="s">
        <v>80</v>
      </c>
      <c r="C12" s="5" t="s">
        <v>209</v>
      </c>
      <c r="D12" s="22" t="s">
        <v>225</v>
      </c>
      <c r="E12" s="19">
        <v>120</v>
      </c>
      <c r="F12" s="3">
        <v>30</v>
      </c>
      <c r="G12" s="15">
        <f t="shared" si="0"/>
        <v>3600</v>
      </c>
      <c r="H12" s="2">
        <v>1000</v>
      </c>
      <c r="I12" s="3">
        <v>30</v>
      </c>
      <c r="J12" s="15">
        <f t="shared" si="1"/>
        <v>30000</v>
      </c>
      <c r="K12" s="31">
        <f t="shared" si="4"/>
        <v>1120</v>
      </c>
      <c r="L12" s="29">
        <f t="shared" si="2"/>
        <v>33600</v>
      </c>
      <c r="M12" s="26">
        <f t="shared" si="3"/>
        <v>30</v>
      </c>
      <c r="N12" s="1"/>
    </row>
    <row r="13" spans="1:14" s="4" customFormat="1" ht="103.5" x14ac:dyDescent="0.3">
      <c r="A13" s="2">
        <v>13</v>
      </c>
      <c r="B13" s="5" t="s">
        <v>81</v>
      </c>
      <c r="C13" s="5" t="s">
        <v>209</v>
      </c>
      <c r="D13" s="22" t="s">
        <v>226</v>
      </c>
      <c r="E13" s="19">
        <v>240</v>
      </c>
      <c r="F13" s="3">
        <v>400</v>
      </c>
      <c r="G13" s="15">
        <f t="shared" si="0"/>
        <v>96000</v>
      </c>
      <c r="H13" s="2"/>
      <c r="I13" s="3"/>
      <c r="J13" s="15">
        <f t="shared" si="1"/>
        <v>0</v>
      </c>
      <c r="K13" s="31">
        <f t="shared" si="4"/>
        <v>240</v>
      </c>
      <c r="L13" s="29">
        <f t="shared" si="2"/>
        <v>96000</v>
      </c>
      <c r="M13" s="26">
        <f t="shared" si="3"/>
        <v>400</v>
      </c>
      <c r="N13" s="1"/>
    </row>
    <row r="14" spans="1:14" s="4" customFormat="1" ht="207" x14ac:dyDescent="0.3">
      <c r="A14" s="2">
        <v>14</v>
      </c>
      <c r="B14" s="5" t="s">
        <v>82</v>
      </c>
      <c r="C14" s="5" t="s">
        <v>209</v>
      </c>
      <c r="D14" s="22" t="s">
        <v>227</v>
      </c>
      <c r="E14" s="19">
        <v>1900</v>
      </c>
      <c r="F14" s="3">
        <v>100</v>
      </c>
      <c r="G14" s="15">
        <f t="shared" si="0"/>
        <v>190000</v>
      </c>
      <c r="H14" s="2">
        <v>550</v>
      </c>
      <c r="I14" s="3">
        <v>95</v>
      </c>
      <c r="J14" s="15">
        <f t="shared" si="1"/>
        <v>52250</v>
      </c>
      <c r="K14" s="31">
        <f t="shared" si="4"/>
        <v>2450</v>
      </c>
      <c r="L14" s="29">
        <f t="shared" si="2"/>
        <v>242250</v>
      </c>
      <c r="M14" s="27">
        <f t="shared" si="3"/>
        <v>98.877551020408163</v>
      </c>
      <c r="N14" s="1"/>
    </row>
    <row r="15" spans="1:14" s="4" customFormat="1" ht="207" x14ac:dyDescent="0.3">
      <c r="A15" s="2">
        <v>15</v>
      </c>
      <c r="B15" s="5" t="s">
        <v>83</v>
      </c>
      <c r="C15" s="5" t="s">
        <v>211</v>
      </c>
      <c r="D15" s="22" t="s">
        <v>228</v>
      </c>
      <c r="E15" s="19">
        <v>32</v>
      </c>
      <c r="F15" s="3">
        <v>3000</v>
      </c>
      <c r="G15" s="15">
        <f t="shared" si="0"/>
        <v>96000</v>
      </c>
      <c r="H15" s="2"/>
      <c r="I15" s="3"/>
      <c r="J15" s="15">
        <f t="shared" si="1"/>
        <v>0</v>
      </c>
      <c r="K15" s="31">
        <f t="shared" si="4"/>
        <v>32</v>
      </c>
      <c r="L15" s="29">
        <f t="shared" si="2"/>
        <v>96000</v>
      </c>
      <c r="M15" s="26">
        <f t="shared" si="3"/>
        <v>3000</v>
      </c>
      <c r="N15" s="1"/>
    </row>
    <row r="16" spans="1:14" s="4" customFormat="1" ht="207" x14ac:dyDescent="0.3">
      <c r="A16" s="2">
        <v>16</v>
      </c>
      <c r="B16" s="5" t="s">
        <v>84</v>
      </c>
      <c r="C16" s="5" t="s">
        <v>211</v>
      </c>
      <c r="D16" s="22" t="s">
        <v>229</v>
      </c>
      <c r="E16" s="19"/>
      <c r="F16" s="3"/>
      <c r="G16" s="15">
        <f t="shared" si="0"/>
        <v>0</v>
      </c>
      <c r="H16" s="2">
        <v>70</v>
      </c>
      <c r="I16" s="3">
        <v>4500</v>
      </c>
      <c r="J16" s="15">
        <f t="shared" si="1"/>
        <v>315000</v>
      </c>
      <c r="K16" s="31">
        <f t="shared" si="4"/>
        <v>70</v>
      </c>
      <c r="L16" s="29">
        <f t="shared" si="2"/>
        <v>315000</v>
      </c>
      <c r="M16" s="26">
        <f t="shared" si="3"/>
        <v>4500</v>
      </c>
      <c r="N16" s="1"/>
    </row>
    <row r="17" spans="1:14" s="4" customFormat="1" ht="103.5" x14ac:dyDescent="0.3">
      <c r="A17" s="2">
        <v>17</v>
      </c>
      <c r="B17" s="5" t="s">
        <v>85</v>
      </c>
      <c r="C17" s="5" t="s">
        <v>209</v>
      </c>
      <c r="D17" s="22" t="s">
        <v>230</v>
      </c>
      <c r="E17" s="19">
        <v>320</v>
      </c>
      <c r="F17" s="3">
        <v>120</v>
      </c>
      <c r="G17" s="15">
        <f t="shared" si="0"/>
        <v>38400</v>
      </c>
      <c r="H17" s="2">
        <v>700</v>
      </c>
      <c r="I17" s="3">
        <v>400</v>
      </c>
      <c r="J17" s="15">
        <f t="shared" si="1"/>
        <v>280000</v>
      </c>
      <c r="K17" s="31">
        <f t="shared" si="4"/>
        <v>1020</v>
      </c>
      <c r="L17" s="29">
        <f t="shared" si="2"/>
        <v>318400</v>
      </c>
      <c r="M17" s="27">
        <f t="shared" si="3"/>
        <v>312.15686274509807</v>
      </c>
      <c r="N17" s="1"/>
    </row>
    <row r="18" spans="1:14" s="4" customFormat="1" ht="86.25" x14ac:dyDescent="0.3">
      <c r="A18" s="2">
        <v>18</v>
      </c>
      <c r="B18" s="5" t="s">
        <v>86</v>
      </c>
      <c r="C18" s="5" t="s">
        <v>209</v>
      </c>
      <c r="D18" s="22" t="s">
        <v>231</v>
      </c>
      <c r="E18" s="19"/>
      <c r="F18" s="3"/>
      <c r="G18" s="15">
        <f t="shared" si="0"/>
        <v>0</v>
      </c>
      <c r="H18" s="2">
        <v>50</v>
      </c>
      <c r="I18" s="3">
        <v>120</v>
      </c>
      <c r="J18" s="15">
        <f t="shared" si="1"/>
        <v>6000</v>
      </c>
      <c r="K18" s="31">
        <f t="shared" si="4"/>
        <v>50</v>
      </c>
      <c r="L18" s="29">
        <f t="shared" si="2"/>
        <v>6000</v>
      </c>
      <c r="M18" s="26">
        <f t="shared" si="3"/>
        <v>120</v>
      </c>
      <c r="N18" s="1"/>
    </row>
    <row r="19" spans="1:14" s="4" customFormat="1" ht="103.5" x14ac:dyDescent="0.3">
      <c r="A19" s="2">
        <v>19</v>
      </c>
      <c r="B19" s="5" t="s">
        <v>87</v>
      </c>
      <c r="C19" s="5" t="s">
        <v>209</v>
      </c>
      <c r="D19" s="22" t="s">
        <v>232</v>
      </c>
      <c r="E19" s="19"/>
      <c r="F19" s="3"/>
      <c r="G19" s="15">
        <f t="shared" si="0"/>
        <v>0</v>
      </c>
      <c r="H19" s="2">
        <v>30</v>
      </c>
      <c r="I19" s="3">
        <v>800</v>
      </c>
      <c r="J19" s="15">
        <f t="shared" si="1"/>
        <v>24000</v>
      </c>
      <c r="K19" s="31">
        <f t="shared" si="4"/>
        <v>30</v>
      </c>
      <c r="L19" s="29">
        <f t="shared" si="2"/>
        <v>24000</v>
      </c>
      <c r="M19" s="26">
        <f t="shared" si="3"/>
        <v>800</v>
      </c>
      <c r="N19" s="1"/>
    </row>
    <row r="20" spans="1:14" s="4" customFormat="1" ht="69" x14ac:dyDescent="0.3">
      <c r="A20" s="2">
        <v>20</v>
      </c>
      <c r="B20" s="5" t="s">
        <v>88</v>
      </c>
      <c r="C20" s="5" t="s">
        <v>209</v>
      </c>
      <c r="D20" s="22" t="s">
        <v>233</v>
      </c>
      <c r="E20" s="19"/>
      <c r="F20" s="3"/>
      <c r="G20" s="15">
        <f t="shared" si="0"/>
        <v>0</v>
      </c>
      <c r="H20" s="2">
        <v>30</v>
      </c>
      <c r="I20" s="3">
        <v>800</v>
      </c>
      <c r="J20" s="15">
        <f t="shared" si="1"/>
        <v>24000</v>
      </c>
      <c r="K20" s="31">
        <f t="shared" si="4"/>
        <v>30</v>
      </c>
      <c r="L20" s="29">
        <f t="shared" si="2"/>
        <v>24000</v>
      </c>
      <c r="M20" s="26">
        <f t="shared" si="3"/>
        <v>800</v>
      </c>
      <c r="N20" s="1"/>
    </row>
    <row r="21" spans="1:14" s="4" customFormat="1" ht="327.75" x14ac:dyDescent="0.3">
      <c r="A21" s="2">
        <v>21</v>
      </c>
      <c r="B21" s="5" t="s">
        <v>89</v>
      </c>
      <c r="C21" s="5" t="s">
        <v>212</v>
      </c>
      <c r="D21" s="22" t="s">
        <v>234</v>
      </c>
      <c r="E21" s="19">
        <v>60</v>
      </c>
      <c r="F21" s="3">
        <v>650</v>
      </c>
      <c r="G21" s="15">
        <f t="shared" si="0"/>
        <v>39000</v>
      </c>
      <c r="H21" s="2"/>
      <c r="I21" s="3"/>
      <c r="J21" s="15">
        <f t="shared" si="1"/>
        <v>0</v>
      </c>
      <c r="K21" s="31">
        <f t="shared" si="4"/>
        <v>60</v>
      </c>
      <c r="L21" s="29">
        <f t="shared" si="2"/>
        <v>39000</v>
      </c>
      <c r="M21" s="26">
        <f t="shared" si="3"/>
        <v>650</v>
      </c>
      <c r="N21" s="1"/>
    </row>
    <row r="22" spans="1:14" s="4" customFormat="1" ht="293.25" x14ac:dyDescent="0.3">
      <c r="A22" s="2">
        <v>22</v>
      </c>
      <c r="B22" s="5" t="s">
        <v>90</v>
      </c>
      <c r="C22" s="5" t="s">
        <v>212</v>
      </c>
      <c r="D22" s="22" t="s">
        <v>235</v>
      </c>
      <c r="E22" s="19">
        <v>60</v>
      </c>
      <c r="F22" s="3">
        <v>650</v>
      </c>
      <c r="G22" s="15">
        <f t="shared" si="0"/>
        <v>39000</v>
      </c>
      <c r="H22" s="2">
        <v>30</v>
      </c>
      <c r="I22" s="3">
        <v>680</v>
      </c>
      <c r="J22" s="15">
        <f t="shared" si="1"/>
        <v>20400</v>
      </c>
      <c r="K22" s="31">
        <f t="shared" si="4"/>
        <v>90</v>
      </c>
      <c r="L22" s="29">
        <f t="shared" si="2"/>
        <v>59400</v>
      </c>
      <c r="M22" s="26">
        <f t="shared" si="3"/>
        <v>660</v>
      </c>
      <c r="N22" s="1"/>
    </row>
    <row r="23" spans="1:14" s="4" customFormat="1" ht="396.75" x14ac:dyDescent="0.3">
      <c r="A23" s="2">
        <v>23</v>
      </c>
      <c r="B23" s="5" t="s">
        <v>91</v>
      </c>
      <c r="C23" s="5" t="s">
        <v>209</v>
      </c>
      <c r="D23" s="22" t="s">
        <v>236</v>
      </c>
      <c r="E23" s="19">
        <v>550</v>
      </c>
      <c r="F23" s="3">
        <v>350</v>
      </c>
      <c r="G23" s="15">
        <f t="shared" si="0"/>
        <v>192500</v>
      </c>
      <c r="H23" s="2"/>
      <c r="I23" s="3"/>
      <c r="J23" s="15">
        <f t="shared" si="1"/>
        <v>0</v>
      </c>
      <c r="K23" s="31">
        <f t="shared" si="4"/>
        <v>550</v>
      </c>
      <c r="L23" s="29">
        <f t="shared" si="2"/>
        <v>192500</v>
      </c>
      <c r="M23" s="26">
        <f t="shared" si="3"/>
        <v>350</v>
      </c>
      <c r="N23" s="1"/>
    </row>
    <row r="24" spans="1:14" s="4" customFormat="1" ht="310.5" x14ac:dyDescent="0.3">
      <c r="A24" s="2">
        <v>24</v>
      </c>
      <c r="B24" s="5" t="s">
        <v>92</v>
      </c>
      <c r="C24" s="5" t="s">
        <v>209</v>
      </c>
      <c r="D24" s="22" t="s">
        <v>237</v>
      </c>
      <c r="E24" s="19"/>
      <c r="F24" s="3"/>
      <c r="G24" s="15">
        <f>+F24*E24</f>
        <v>0</v>
      </c>
      <c r="H24" s="2">
        <v>600</v>
      </c>
      <c r="I24" s="3">
        <v>240</v>
      </c>
      <c r="J24" s="15">
        <f t="shared" si="1"/>
        <v>144000</v>
      </c>
      <c r="K24" s="31">
        <f t="shared" si="4"/>
        <v>600</v>
      </c>
      <c r="L24" s="29">
        <f t="shared" si="2"/>
        <v>144000</v>
      </c>
      <c r="M24" s="26">
        <f t="shared" si="3"/>
        <v>240</v>
      </c>
      <c r="N24" s="1"/>
    </row>
    <row r="25" spans="1:14" s="4" customFormat="1" ht="51.75" x14ac:dyDescent="0.3">
      <c r="A25" s="2">
        <v>25</v>
      </c>
      <c r="B25" s="5" t="s">
        <v>93</v>
      </c>
      <c r="C25" s="5" t="s">
        <v>209</v>
      </c>
      <c r="D25" s="22" t="s">
        <v>238</v>
      </c>
      <c r="E25" s="19">
        <v>40</v>
      </c>
      <c r="F25" s="3">
        <v>250</v>
      </c>
      <c r="G25" s="15">
        <f t="shared" si="0"/>
        <v>10000</v>
      </c>
      <c r="H25" s="2"/>
      <c r="I25" s="3"/>
      <c r="J25" s="15">
        <f t="shared" si="1"/>
        <v>0</v>
      </c>
      <c r="K25" s="31">
        <f t="shared" si="4"/>
        <v>40</v>
      </c>
      <c r="L25" s="29">
        <f t="shared" si="2"/>
        <v>10000</v>
      </c>
      <c r="M25" s="26">
        <f t="shared" si="3"/>
        <v>250</v>
      </c>
      <c r="N25" s="1"/>
    </row>
    <row r="26" spans="1:14" s="4" customFormat="1" ht="409.5" x14ac:dyDescent="0.3">
      <c r="A26" s="2">
        <v>26</v>
      </c>
      <c r="B26" s="5" t="s">
        <v>94</v>
      </c>
      <c r="C26" s="5" t="s">
        <v>212</v>
      </c>
      <c r="D26" s="22" t="s">
        <v>239</v>
      </c>
      <c r="E26" s="19">
        <v>150</v>
      </c>
      <c r="F26" s="3">
        <v>1000</v>
      </c>
      <c r="G26" s="15">
        <f t="shared" si="0"/>
        <v>150000</v>
      </c>
      <c r="H26" s="2"/>
      <c r="I26" s="3"/>
      <c r="J26" s="15">
        <f t="shared" si="1"/>
        <v>0</v>
      </c>
      <c r="K26" s="31">
        <f t="shared" si="4"/>
        <v>150</v>
      </c>
      <c r="L26" s="29">
        <f t="shared" si="2"/>
        <v>150000</v>
      </c>
      <c r="M26" s="26">
        <f t="shared" si="3"/>
        <v>1000</v>
      </c>
      <c r="N26" s="1"/>
    </row>
    <row r="27" spans="1:14" s="4" customFormat="1" ht="155.25" x14ac:dyDescent="0.3">
      <c r="A27" s="2">
        <v>27</v>
      </c>
      <c r="B27" s="5" t="s">
        <v>95</v>
      </c>
      <c r="C27" s="5" t="s">
        <v>209</v>
      </c>
      <c r="D27" s="22" t="s">
        <v>240</v>
      </c>
      <c r="E27" s="19">
        <v>120</v>
      </c>
      <c r="F27" s="3">
        <v>550</v>
      </c>
      <c r="G27" s="15">
        <f t="shared" si="0"/>
        <v>66000</v>
      </c>
      <c r="H27" s="2">
        <v>800</v>
      </c>
      <c r="I27" s="3">
        <v>400</v>
      </c>
      <c r="J27" s="15">
        <f t="shared" si="1"/>
        <v>320000</v>
      </c>
      <c r="K27" s="31">
        <f>+E27+H27</f>
        <v>920</v>
      </c>
      <c r="L27" s="29">
        <f>+G27+J27</f>
        <v>386000</v>
      </c>
      <c r="M27" s="27">
        <f>+L27/K27</f>
        <v>419.56521739130437</v>
      </c>
      <c r="N27" s="1"/>
    </row>
    <row r="28" spans="1:14" s="4" customFormat="1" ht="345" x14ac:dyDescent="0.3">
      <c r="A28" s="2">
        <v>28</v>
      </c>
      <c r="B28" s="5" t="s">
        <v>96</v>
      </c>
      <c r="C28" s="5" t="s">
        <v>212</v>
      </c>
      <c r="D28" s="22" t="s">
        <v>241</v>
      </c>
      <c r="E28" s="19">
        <v>150</v>
      </c>
      <c r="F28" s="3">
        <v>450</v>
      </c>
      <c r="G28" s="15">
        <f t="shared" si="0"/>
        <v>67500</v>
      </c>
      <c r="H28" s="2">
        <v>300</v>
      </c>
      <c r="I28" s="3">
        <v>350</v>
      </c>
      <c r="J28" s="15">
        <f t="shared" si="1"/>
        <v>105000</v>
      </c>
      <c r="K28" s="31">
        <f t="shared" si="4"/>
        <v>450</v>
      </c>
      <c r="L28" s="29">
        <f t="shared" si="2"/>
        <v>172500</v>
      </c>
      <c r="M28" s="27">
        <f t="shared" si="3"/>
        <v>383.33333333333331</v>
      </c>
      <c r="N28" s="1"/>
    </row>
    <row r="29" spans="1:14" s="4" customFormat="1" ht="86.25" x14ac:dyDescent="0.3">
      <c r="A29" s="2">
        <v>29</v>
      </c>
      <c r="B29" s="5" t="s">
        <v>97</v>
      </c>
      <c r="C29" s="5" t="s">
        <v>212</v>
      </c>
      <c r="D29" s="22" t="s">
        <v>242</v>
      </c>
      <c r="E29" s="19"/>
      <c r="F29" s="3"/>
      <c r="G29" s="15">
        <f t="shared" si="0"/>
        <v>0</v>
      </c>
      <c r="H29" s="2">
        <v>200</v>
      </c>
      <c r="I29" s="3">
        <v>1200</v>
      </c>
      <c r="J29" s="15">
        <f t="shared" si="1"/>
        <v>240000</v>
      </c>
      <c r="K29" s="31">
        <f t="shared" si="4"/>
        <v>200</v>
      </c>
      <c r="L29" s="29">
        <f t="shared" si="2"/>
        <v>240000</v>
      </c>
      <c r="M29" s="26">
        <f t="shared" si="3"/>
        <v>1200</v>
      </c>
      <c r="N29" s="1"/>
    </row>
    <row r="30" spans="1:14" s="4" customFormat="1" ht="409.5" x14ac:dyDescent="0.3">
      <c r="A30" s="2">
        <v>30</v>
      </c>
      <c r="B30" s="5" t="s">
        <v>98</v>
      </c>
      <c r="C30" s="5" t="s">
        <v>211</v>
      </c>
      <c r="D30" s="22" t="s">
        <v>243</v>
      </c>
      <c r="E30" s="19">
        <v>400</v>
      </c>
      <c r="F30" s="3">
        <v>600</v>
      </c>
      <c r="G30" s="15">
        <f t="shared" si="0"/>
        <v>240000</v>
      </c>
      <c r="H30" s="2">
        <v>1600</v>
      </c>
      <c r="I30" s="3">
        <v>550</v>
      </c>
      <c r="J30" s="15">
        <f t="shared" si="1"/>
        <v>880000</v>
      </c>
      <c r="K30" s="31">
        <f t="shared" si="4"/>
        <v>2000</v>
      </c>
      <c r="L30" s="29">
        <f t="shared" si="2"/>
        <v>1120000</v>
      </c>
      <c r="M30" s="26">
        <f t="shared" si="3"/>
        <v>560</v>
      </c>
      <c r="N30" s="1"/>
    </row>
    <row r="31" spans="1:14" s="4" customFormat="1" ht="138" x14ac:dyDescent="0.3">
      <c r="A31" s="2">
        <v>31</v>
      </c>
      <c r="B31" s="5" t="s">
        <v>99</v>
      </c>
      <c r="C31" s="5" t="s">
        <v>211</v>
      </c>
      <c r="D31" s="22" t="s">
        <v>244</v>
      </c>
      <c r="E31" s="19">
        <v>200</v>
      </c>
      <c r="F31" s="3">
        <v>650</v>
      </c>
      <c r="G31" s="15">
        <f t="shared" si="0"/>
        <v>130000</v>
      </c>
      <c r="H31" s="2">
        <v>500</v>
      </c>
      <c r="I31" s="3">
        <v>660</v>
      </c>
      <c r="J31" s="15">
        <f t="shared" si="1"/>
        <v>330000</v>
      </c>
      <c r="K31" s="31">
        <f t="shared" si="4"/>
        <v>700</v>
      </c>
      <c r="L31" s="29">
        <f t="shared" si="2"/>
        <v>460000</v>
      </c>
      <c r="M31" s="27">
        <f t="shared" si="3"/>
        <v>657.14285714285711</v>
      </c>
      <c r="N31" s="1"/>
    </row>
    <row r="32" spans="1:14" s="4" customFormat="1" ht="276" x14ac:dyDescent="0.3">
      <c r="A32" s="2">
        <v>32</v>
      </c>
      <c r="B32" s="5" t="s">
        <v>100</v>
      </c>
      <c r="C32" s="5" t="s">
        <v>211</v>
      </c>
      <c r="D32" s="22" t="s">
        <v>245</v>
      </c>
      <c r="E32" s="19">
        <v>30</v>
      </c>
      <c r="F32" s="3">
        <v>400</v>
      </c>
      <c r="G32" s="15">
        <f t="shared" si="0"/>
        <v>12000</v>
      </c>
      <c r="H32" s="2">
        <v>80</v>
      </c>
      <c r="I32" s="3">
        <v>338</v>
      </c>
      <c r="J32" s="15">
        <f t="shared" si="1"/>
        <v>27040</v>
      </c>
      <c r="K32" s="31">
        <f t="shared" si="4"/>
        <v>110</v>
      </c>
      <c r="L32" s="29">
        <f t="shared" si="2"/>
        <v>39040</v>
      </c>
      <c r="M32" s="27">
        <f t="shared" si="3"/>
        <v>354.90909090909093</v>
      </c>
      <c r="N32" s="1"/>
    </row>
    <row r="33" spans="1:14" s="4" customFormat="1" ht="34.5" x14ac:dyDescent="0.3">
      <c r="A33" s="2">
        <v>33</v>
      </c>
      <c r="B33" s="5" t="s">
        <v>101</v>
      </c>
      <c r="C33" s="5" t="s">
        <v>211</v>
      </c>
      <c r="D33" s="22" t="s">
        <v>246</v>
      </c>
      <c r="E33" s="19">
        <v>50</v>
      </c>
      <c r="F33" s="3">
        <v>1800</v>
      </c>
      <c r="G33" s="15">
        <f t="shared" si="0"/>
        <v>90000</v>
      </c>
      <c r="H33" s="2"/>
      <c r="I33" s="3"/>
      <c r="J33" s="15">
        <f t="shared" si="1"/>
        <v>0</v>
      </c>
      <c r="K33" s="31">
        <f t="shared" si="4"/>
        <v>50</v>
      </c>
      <c r="L33" s="29">
        <f t="shared" si="2"/>
        <v>90000</v>
      </c>
      <c r="M33" s="26">
        <f t="shared" si="3"/>
        <v>1800</v>
      </c>
      <c r="N33" s="1"/>
    </row>
    <row r="34" spans="1:14" s="4" customFormat="1" ht="120.75" x14ac:dyDescent="0.3">
      <c r="A34" s="2">
        <v>34</v>
      </c>
      <c r="B34" s="5" t="s">
        <v>102</v>
      </c>
      <c r="C34" s="5" t="s">
        <v>212</v>
      </c>
      <c r="D34" s="22" t="s">
        <v>247</v>
      </c>
      <c r="E34" s="19">
        <v>500</v>
      </c>
      <c r="F34" s="3">
        <v>120</v>
      </c>
      <c r="G34" s="15">
        <f t="shared" si="0"/>
        <v>60000</v>
      </c>
      <c r="H34" s="2">
        <v>140</v>
      </c>
      <c r="I34" s="3">
        <v>110</v>
      </c>
      <c r="J34" s="15">
        <f t="shared" si="1"/>
        <v>15400</v>
      </c>
      <c r="K34" s="31">
        <f t="shared" si="4"/>
        <v>640</v>
      </c>
      <c r="L34" s="29">
        <f t="shared" si="2"/>
        <v>75400</v>
      </c>
      <c r="M34" s="27">
        <f t="shared" si="3"/>
        <v>117.8125</v>
      </c>
      <c r="N34" s="1"/>
    </row>
    <row r="35" spans="1:14" s="4" customFormat="1" ht="103.5" x14ac:dyDescent="0.3">
      <c r="A35" s="2">
        <v>35</v>
      </c>
      <c r="B35" s="5" t="s">
        <v>103</v>
      </c>
      <c r="C35" s="5" t="s">
        <v>212</v>
      </c>
      <c r="D35" s="22" t="s">
        <v>248</v>
      </c>
      <c r="E35" s="19">
        <v>240</v>
      </c>
      <c r="F35" s="3">
        <v>300</v>
      </c>
      <c r="G35" s="15">
        <f t="shared" si="0"/>
        <v>72000</v>
      </c>
      <c r="H35" s="2"/>
      <c r="I35" s="3"/>
      <c r="J35" s="15">
        <f t="shared" si="1"/>
        <v>0</v>
      </c>
      <c r="K35" s="31">
        <f t="shared" si="4"/>
        <v>240</v>
      </c>
      <c r="L35" s="29">
        <f t="shared" si="2"/>
        <v>72000</v>
      </c>
      <c r="M35" s="26">
        <f t="shared" si="3"/>
        <v>300</v>
      </c>
      <c r="N35" s="1"/>
    </row>
    <row r="36" spans="1:14" s="4" customFormat="1" ht="86.25" x14ac:dyDescent="0.3">
      <c r="A36" s="2">
        <v>36</v>
      </c>
      <c r="B36" s="5" t="s">
        <v>104</v>
      </c>
      <c r="C36" s="5" t="s">
        <v>213</v>
      </c>
      <c r="D36" s="22" t="s">
        <v>249</v>
      </c>
      <c r="E36" s="19">
        <v>50</v>
      </c>
      <c r="F36" s="3">
        <v>750</v>
      </c>
      <c r="G36" s="15">
        <f t="shared" si="0"/>
        <v>37500</v>
      </c>
      <c r="H36" s="2">
        <v>30</v>
      </c>
      <c r="I36" s="3">
        <v>600</v>
      </c>
      <c r="J36" s="15">
        <f t="shared" si="1"/>
        <v>18000</v>
      </c>
      <c r="K36" s="31">
        <f t="shared" si="4"/>
        <v>80</v>
      </c>
      <c r="L36" s="29">
        <f t="shared" si="2"/>
        <v>55500</v>
      </c>
      <c r="M36" s="27">
        <f t="shared" si="3"/>
        <v>693.75</v>
      </c>
      <c r="N36" s="1"/>
    </row>
    <row r="37" spans="1:14" s="4" customFormat="1" ht="120.75" x14ac:dyDescent="0.3">
      <c r="A37" s="2">
        <v>37</v>
      </c>
      <c r="B37" s="5" t="s">
        <v>105</v>
      </c>
      <c r="C37" s="5" t="s">
        <v>211</v>
      </c>
      <c r="D37" s="22" t="s">
        <v>250</v>
      </c>
      <c r="E37" s="19"/>
      <c r="F37" s="3"/>
      <c r="G37" s="15">
        <f t="shared" si="0"/>
        <v>0</v>
      </c>
      <c r="H37" s="2">
        <v>5</v>
      </c>
      <c r="I37" s="3">
        <v>2000</v>
      </c>
      <c r="J37" s="15">
        <f t="shared" si="1"/>
        <v>10000</v>
      </c>
      <c r="K37" s="31">
        <f t="shared" si="4"/>
        <v>5</v>
      </c>
      <c r="L37" s="29">
        <f t="shared" si="2"/>
        <v>10000</v>
      </c>
      <c r="M37" s="26">
        <f t="shared" si="3"/>
        <v>2000</v>
      </c>
      <c r="N37" s="1"/>
    </row>
    <row r="38" spans="1:14" s="4" customFormat="1" ht="293.25" x14ac:dyDescent="0.3">
      <c r="A38" s="2">
        <v>38</v>
      </c>
      <c r="B38" s="5" t="s">
        <v>106</v>
      </c>
      <c r="C38" s="5" t="s">
        <v>209</v>
      </c>
      <c r="D38" s="22" t="s">
        <v>251</v>
      </c>
      <c r="E38" s="19"/>
      <c r="F38" s="3"/>
      <c r="G38" s="15">
        <f t="shared" si="0"/>
        <v>0</v>
      </c>
      <c r="H38" s="2">
        <v>150</v>
      </c>
      <c r="I38" s="3">
        <v>30</v>
      </c>
      <c r="J38" s="15">
        <f t="shared" si="1"/>
        <v>4500</v>
      </c>
      <c r="K38" s="31">
        <f t="shared" si="4"/>
        <v>150</v>
      </c>
      <c r="L38" s="29">
        <f t="shared" si="2"/>
        <v>4500</v>
      </c>
      <c r="M38" s="26">
        <f t="shared" si="3"/>
        <v>30</v>
      </c>
      <c r="N38" s="1"/>
    </row>
    <row r="39" spans="1:14" s="4" customFormat="1" ht="34.5" customHeight="1" x14ac:dyDescent="0.3">
      <c r="A39" s="2">
        <v>39</v>
      </c>
      <c r="B39" s="5" t="s">
        <v>107</v>
      </c>
      <c r="C39" s="5" t="s">
        <v>211</v>
      </c>
      <c r="D39" s="22" t="s">
        <v>252</v>
      </c>
      <c r="E39" s="19">
        <v>12</v>
      </c>
      <c r="F39" s="3">
        <v>1500</v>
      </c>
      <c r="G39" s="15">
        <f t="shared" si="0"/>
        <v>18000</v>
      </c>
      <c r="H39" s="2"/>
      <c r="I39" s="3"/>
      <c r="J39" s="15">
        <f t="shared" si="1"/>
        <v>0</v>
      </c>
      <c r="K39" s="31">
        <f t="shared" si="4"/>
        <v>12</v>
      </c>
      <c r="L39" s="29">
        <f t="shared" si="2"/>
        <v>18000</v>
      </c>
      <c r="M39" s="26">
        <f t="shared" si="3"/>
        <v>1500</v>
      </c>
      <c r="N39" s="1"/>
    </row>
    <row r="40" spans="1:14" s="4" customFormat="1" ht="34.5" x14ac:dyDescent="0.3">
      <c r="A40" s="2">
        <v>40</v>
      </c>
      <c r="B40" s="5" t="s">
        <v>108</v>
      </c>
      <c r="C40" s="5" t="s">
        <v>209</v>
      </c>
      <c r="D40" s="22" t="s">
        <v>253</v>
      </c>
      <c r="E40" s="19">
        <v>1000</v>
      </c>
      <c r="F40" s="3">
        <v>100</v>
      </c>
      <c r="G40" s="15">
        <f t="shared" si="0"/>
        <v>100000</v>
      </c>
      <c r="H40" s="2"/>
      <c r="I40" s="3"/>
      <c r="J40" s="15">
        <f t="shared" si="1"/>
        <v>0</v>
      </c>
      <c r="K40" s="31">
        <f t="shared" si="4"/>
        <v>1000</v>
      </c>
      <c r="L40" s="29">
        <f t="shared" si="2"/>
        <v>100000</v>
      </c>
      <c r="M40" s="26">
        <f t="shared" si="3"/>
        <v>100</v>
      </c>
      <c r="N40" s="1"/>
    </row>
    <row r="41" spans="1:14" s="4" customFormat="1" ht="51.75" x14ac:dyDescent="0.3">
      <c r="A41" s="2">
        <v>41</v>
      </c>
      <c r="B41" s="5" t="s">
        <v>109</v>
      </c>
      <c r="C41" s="5" t="s">
        <v>213</v>
      </c>
      <c r="D41" s="22" t="s">
        <v>254</v>
      </c>
      <c r="E41" s="19">
        <v>12</v>
      </c>
      <c r="F41" s="3">
        <v>1200</v>
      </c>
      <c r="G41" s="15">
        <f t="shared" si="0"/>
        <v>14400</v>
      </c>
      <c r="H41" s="2">
        <v>10</v>
      </c>
      <c r="I41" s="3">
        <v>1300</v>
      </c>
      <c r="J41" s="15">
        <f t="shared" si="1"/>
        <v>13000</v>
      </c>
      <c r="K41" s="31">
        <f t="shared" si="4"/>
        <v>22</v>
      </c>
      <c r="L41" s="29">
        <f t="shared" si="2"/>
        <v>27400</v>
      </c>
      <c r="M41" s="27">
        <f t="shared" si="3"/>
        <v>1245.4545454545455</v>
      </c>
      <c r="N41" s="1"/>
    </row>
    <row r="42" spans="1:14" s="4" customFormat="1" ht="224.25" x14ac:dyDescent="0.3">
      <c r="A42" s="2">
        <v>42</v>
      </c>
      <c r="B42" s="5" t="s">
        <v>110</v>
      </c>
      <c r="C42" s="5" t="s">
        <v>212</v>
      </c>
      <c r="D42" s="22" t="s">
        <v>255</v>
      </c>
      <c r="E42" s="19">
        <v>10</v>
      </c>
      <c r="F42" s="3">
        <v>400</v>
      </c>
      <c r="G42" s="15">
        <f t="shared" si="0"/>
        <v>4000</v>
      </c>
      <c r="H42" s="2">
        <v>10</v>
      </c>
      <c r="I42" s="3">
        <v>800</v>
      </c>
      <c r="J42" s="15">
        <f t="shared" si="1"/>
        <v>8000</v>
      </c>
      <c r="K42" s="31">
        <f t="shared" si="4"/>
        <v>20</v>
      </c>
      <c r="L42" s="29">
        <f t="shared" si="2"/>
        <v>12000</v>
      </c>
      <c r="M42" s="26">
        <f t="shared" si="3"/>
        <v>600</v>
      </c>
      <c r="N42" s="1"/>
    </row>
    <row r="43" spans="1:14" s="4" customFormat="1" ht="327.75" x14ac:dyDescent="0.3">
      <c r="A43" s="2">
        <v>43</v>
      </c>
      <c r="B43" s="5" t="s">
        <v>111</v>
      </c>
      <c r="C43" s="5" t="s">
        <v>212</v>
      </c>
      <c r="D43" s="22" t="s">
        <v>256</v>
      </c>
      <c r="E43" s="19">
        <v>30</v>
      </c>
      <c r="F43" s="3">
        <v>1250</v>
      </c>
      <c r="G43" s="15">
        <f t="shared" si="0"/>
        <v>37500</v>
      </c>
      <c r="H43" s="2"/>
      <c r="I43" s="3"/>
      <c r="J43" s="15">
        <f t="shared" si="1"/>
        <v>0</v>
      </c>
      <c r="K43" s="31">
        <f t="shared" si="4"/>
        <v>30</v>
      </c>
      <c r="L43" s="29">
        <f t="shared" si="2"/>
        <v>37500</v>
      </c>
      <c r="M43" s="26">
        <f t="shared" si="3"/>
        <v>1250</v>
      </c>
      <c r="N43" s="1"/>
    </row>
    <row r="44" spans="1:14" s="4" customFormat="1" ht="155.25" x14ac:dyDescent="0.3">
      <c r="A44" s="2">
        <v>44</v>
      </c>
      <c r="B44" s="5" t="s">
        <v>112</v>
      </c>
      <c r="C44" s="5" t="s">
        <v>213</v>
      </c>
      <c r="D44" s="22" t="s">
        <v>257</v>
      </c>
      <c r="E44" s="19">
        <v>60</v>
      </c>
      <c r="F44" s="3">
        <v>800</v>
      </c>
      <c r="G44" s="15">
        <f t="shared" si="0"/>
        <v>48000</v>
      </c>
      <c r="H44" s="2"/>
      <c r="I44" s="3"/>
      <c r="J44" s="15">
        <f t="shared" si="1"/>
        <v>0</v>
      </c>
      <c r="K44" s="31">
        <f t="shared" si="4"/>
        <v>60</v>
      </c>
      <c r="L44" s="29">
        <f t="shared" si="2"/>
        <v>48000</v>
      </c>
      <c r="M44" s="26">
        <f t="shared" si="3"/>
        <v>800</v>
      </c>
      <c r="N44" s="1"/>
    </row>
    <row r="45" spans="1:14" s="4" customFormat="1" ht="69" x14ac:dyDescent="0.3">
      <c r="A45" s="2">
        <v>45</v>
      </c>
      <c r="B45" s="5" t="s">
        <v>113</v>
      </c>
      <c r="C45" s="5" t="s">
        <v>212</v>
      </c>
      <c r="D45" s="22" t="s">
        <v>258</v>
      </c>
      <c r="E45" s="19"/>
      <c r="F45" s="3"/>
      <c r="G45" s="15">
        <f t="shared" si="0"/>
        <v>0</v>
      </c>
      <c r="H45" s="2">
        <v>30</v>
      </c>
      <c r="I45" s="3">
        <v>600</v>
      </c>
      <c r="J45" s="15">
        <f t="shared" si="1"/>
        <v>18000</v>
      </c>
      <c r="K45" s="31">
        <f t="shared" si="4"/>
        <v>30</v>
      </c>
      <c r="L45" s="29">
        <f t="shared" si="2"/>
        <v>18000</v>
      </c>
      <c r="M45" s="26">
        <f t="shared" si="3"/>
        <v>600</v>
      </c>
      <c r="N45" s="1"/>
    </row>
    <row r="46" spans="1:14" s="4" customFormat="1" ht="172.5" x14ac:dyDescent="0.3">
      <c r="A46" s="2">
        <v>46</v>
      </c>
      <c r="B46" s="5" t="s">
        <v>114</v>
      </c>
      <c r="C46" s="5" t="s">
        <v>212</v>
      </c>
      <c r="D46" s="22" t="s">
        <v>259</v>
      </c>
      <c r="E46" s="19">
        <v>60</v>
      </c>
      <c r="F46" s="3">
        <v>500</v>
      </c>
      <c r="G46" s="15">
        <f t="shared" si="0"/>
        <v>30000</v>
      </c>
      <c r="H46" s="2">
        <v>20</v>
      </c>
      <c r="I46" s="3">
        <v>475</v>
      </c>
      <c r="J46" s="15">
        <f t="shared" si="1"/>
        <v>9500</v>
      </c>
      <c r="K46" s="31">
        <f t="shared" si="4"/>
        <v>80</v>
      </c>
      <c r="L46" s="29">
        <f t="shared" si="2"/>
        <v>39500</v>
      </c>
      <c r="M46" s="27">
        <f t="shared" si="3"/>
        <v>493.75</v>
      </c>
      <c r="N46" s="1"/>
    </row>
    <row r="47" spans="1:14" s="4" customFormat="1" ht="409.5" x14ac:dyDescent="0.3">
      <c r="A47" s="2">
        <v>47</v>
      </c>
      <c r="B47" s="5" t="s">
        <v>115</v>
      </c>
      <c r="C47" s="5" t="s">
        <v>212</v>
      </c>
      <c r="D47" s="22" t="s">
        <v>260</v>
      </c>
      <c r="E47" s="19">
        <v>70</v>
      </c>
      <c r="F47" s="3">
        <v>670</v>
      </c>
      <c r="G47" s="15">
        <f t="shared" si="0"/>
        <v>46900</v>
      </c>
      <c r="H47" s="2">
        <v>300</v>
      </c>
      <c r="I47" s="3">
        <v>550</v>
      </c>
      <c r="J47" s="15">
        <f t="shared" si="1"/>
        <v>165000</v>
      </c>
      <c r="K47" s="31">
        <f t="shared" si="4"/>
        <v>370</v>
      </c>
      <c r="L47" s="29">
        <f t="shared" si="2"/>
        <v>211900</v>
      </c>
      <c r="M47" s="27">
        <f t="shared" si="3"/>
        <v>572.70270270270271</v>
      </c>
      <c r="N47" s="1"/>
    </row>
    <row r="48" spans="1:14" s="4" customFormat="1" ht="155.25" x14ac:dyDescent="0.3">
      <c r="A48" s="2">
        <v>48</v>
      </c>
      <c r="B48" s="5" t="s">
        <v>116</v>
      </c>
      <c r="C48" s="5" t="s">
        <v>209</v>
      </c>
      <c r="D48" s="22" t="s">
        <v>261</v>
      </c>
      <c r="E48" s="19">
        <v>6</v>
      </c>
      <c r="F48" s="3">
        <v>1200</v>
      </c>
      <c r="G48" s="15">
        <f t="shared" si="0"/>
        <v>7200</v>
      </c>
      <c r="H48" s="2"/>
      <c r="I48" s="3"/>
      <c r="J48" s="15">
        <f t="shared" si="1"/>
        <v>0</v>
      </c>
      <c r="K48" s="31">
        <f t="shared" si="4"/>
        <v>6</v>
      </c>
      <c r="L48" s="29">
        <f t="shared" si="2"/>
        <v>7200</v>
      </c>
      <c r="M48" s="26">
        <f t="shared" si="3"/>
        <v>1200</v>
      </c>
      <c r="N48" s="1"/>
    </row>
    <row r="49" spans="1:14" s="4" customFormat="1" ht="120.75" x14ac:dyDescent="0.3">
      <c r="A49" s="2">
        <v>49</v>
      </c>
      <c r="B49" s="5" t="s">
        <v>117</v>
      </c>
      <c r="C49" s="5" t="s">
        <v>209</v>
      </c>
      <c r="D49" s="22" t="s">
        <v>262</v>
      </c>
      <c r="E49" s="19">
        <v>60</v>
      </c>
      <c r="F49" s="3">
        <v>550</v>
      </c>
      <c r="G49" s="15">
        <f t="shared" si="0"/>
        <v>33000</v>
      </c>
      <c r="H49" s="2">
        <v>60</v>
      </c>
      <c r="I49" s="3">
        <v>450</v>
      </c>
      <c r="J49" s="15">
        <f t="shared" si="1"/>
        <v>27000</v>
      </c>
      <c r="K49" s="31">
        <f t="shared" si="4"/>
        <v>120</v>
      </c>
      <c r="L49" s="29">
        <f t="shared" si="2"/>
        <v>60000</v>
      </c>
      <c r="M49" s="26">
        <f t="shared" si="3"/>
        <v>500</v>
      </c>
      <c r="N49" s="1"/>
    </row>
    <row r="50" spans="1:14" s="4" customFormat="1" ht="69" x14ac:dyDescent="0.3">
      <c r="A50" s="2">
        <v>50</v>
      </c>
      <c r="B50" s="5" t="s">
        <v>118</v>
      </c>
      <c r="C50" s="5" t="s">
        <v>209</v>
      </c>
      <c r="D50" s="22" t="s">
        <v>263</v>
      </c>
      <c r="E50" s="19">
        <v>60</v>
      </c>
      <c r="F50" s="3">
        <v>150</v>
      </c>
      <c r="G50" s="15">
        <f t="shared" si="0"/>
        <v>9000</v>
      </c>
      <c r="H50" s="2"/>
      <c r="I50" s="3"/>
      <c r="J50" s="15">
        <f t="shared" si="1"/>
        <v>0</v>
      </c>
      <c r="K50" s="31">
        <f t="shared" si="4"/>
        <v>60</v>
      </c>
      <c r="L50" s="29">
        <f t="shared" si="2"/>
        <v>9000</v>
      </c>
      <c r="M50" s="26">
        <f t="shared" si="3"/>
        <v>150</v>
      </c>
      <c r="N50" s="1"/>
    </row>
    <row r="51" spans="1:14" s="4" customFormat="1" ht="34.5" x14ac:dyDescent="0.3">
      <c r="A51" s="2">
        <v>51</v>
      </c>
      <c r="B51" s="5" t="s">
        <v>119</v>
      </c>
      <c r="C51" s="5" t="s">
        <v>209</v>
      </c>
      <c r="D51" s="22" t="s">
        <v>264</v>
      </c>
      <c r="E51" s="19">
        <v>30</v>
      </c>
      <c r="F51" s="3">
        <v>250</v>
      </c>
      <c r="G51" s="15">
        <f t="shared" si="0"/>
        <v>7500</v>
      </c>
      <c r="H51" s="2"/>
      <c r="I51" s="3"/>
      <c r="J51" s="15">
        <f t="shared" si="1"/>
        <v>0</v>
      </c>
      <c r="K51" s="31">
        <f t="shared" si="4"/>
        <v>30</v>
      </c>
      <c r="L51" s="29">
        <f t="shared" si="2"/>
        <v>7500</v>
      </c>
      <c r="M51" s="26">
        <f t="shared" si="3"/>
        <v>250</v>
      </c>
      <c r="N51" s="1"/>
    </row>
    <row r="52" spans="1:14" s="4" customFormat="1" ht="51.75" x14ac:dyDescent="0.3">
      <c r="A52" s="2">
        <v>52</v>
      </c>
      <c r="B52" s="5" t="s">
        <v>120</v>
      </c>
      <c r="C52" s="5" t="s">
        <v>209</v>
      </c>
      <c r="D52" s="22" t="s">
        <v>265</v>
      </c>
      <c r="E52" s="19">
        <v>3000</v>
      </c>
      <c r="F52" s="3">
        <v>5</v>
      </c>
      <c r="G52" s="15">
        <f t="shared" si="0"/>
        <v>15000</v>
      </c>
      <c r="H52" s="2">
        <v>30000</v>
      </c>
      <c r="I52" s="3">
        <v>4</v>
      </c>
      <c r="J52" s="15">
        <f t="shared" si="1"/>
        <v>120000</v>
      </c>
      <c r="K52" s="31">
        <f t="shared" si="4"/>
        <v>33000</v>
      </c>
      <c r="L52" s="29">
        <f t="shared" si="2"/>
        <v>135000</v>
      </c>
      <c r="M52" s="27">
        <f t="shared" si="3"/>
        <v>4.0909090909090908</v>
      </c>
      <c r="N52" s="1"/>
    </row>
    <row r="53" spans="1:14" s="4" customFormat="1" ht="51.75" x14ac:dyDescent="0.3">
      <c r="A53" s="2">
        <v>53</v>
      </c>
      <c r="B53" s="5" t="s">
        <v>121</v>
      </c>
      <c r="C53" s="5" t="s">
        <v>209</v>
      </c>
      <c r="D53" s="22" t="s">
        <v>266</v>
      </c>
      <c r="E53" s="19">
        <v>30</v>
      </c>
      <c r="F53" s="3">
        <v>250</v>
      </c>
      <c r="G53" s="15">
        <f t="shared" si="0"/>
        <v>7500</v>
      </c>
      <c r="H53" s="2">
        <v>25</v>
      </c>
      <c r="I53" s="3">
        <v>300</v>
      </c>
      <c r="J53" s="15">
        <f t="shared" si="1"/>
        <v>7500</v>
      </c>
      <c r="K53" s="31">
        <f t="shared" si="4"/>
        <v>55</v>
      </c>
      <c r="L53" s="29">
        <f t="shared" si="2"/>
        <v>15000</v>
      </c>
      <c r="M53" s="27">
        <f t="shared" si="3"/>
        <v>272.72727272727275</v>
      </c>
      <c r="N53" s="1"/>
    </row>
    <row r="54" spans="1:14" s="4" customFormat="1" ht="51.75" x14ac:dyDescent="0.3">
      <c r="A54" s="2">
        <v>54</v>
      </c>
      <c r="B54" s="5" t="s">
        <v>122</v>
      </c>
      <c r="C54" s="5" t="s">
        <v>209</v>
      </c>
      <c r="D54" s="22" t="s">
        <v>267</v>
      </c>
      <c r="E54" s="19">
        <v>30</v>
      </c>
      <c r="F54" s="3">
        <v>300</v>
      </c>
      <c r="G54" s="15">
        <f t="shared" si="0"/>
        <v>9000</v>
      </c>
      <c r="H54" s="2">
        <v>25</v>
      </c>
      <c r="I54" s="3">
        <v>300</v>
      </c>
      <c r="J54" s="15">
        <f t="shared" si="1"/>
        <v>7500</v>
      </c>
      <c r="K54" s="31">
        <f t="shared" si="4"/>
        <v>55</v>
      </c>
      <c r="L54" s="29">
        <f t="shared" si="2"/>
        <v>16500</v>
      </c>
      <c r="M54" s="26">
        <f t="shared" si="3"/>
        <v>300</v>
      </c>
      <c r="N54" s="1"/>
    </row>
    <row r="55" spans="1:14" s="4" customFormat="1" ht="69" x14ac:dyDescent="0.3">
      <c r="A55" s="2">
        <v>55</v>
      </c>
      <c r="B55" s="5" t="s">
        <v>123</v>
      </c>
      <c r="C55" s="5" t="s">
        <v>209</v>
      </c>
      <c r="D55" s="22" t="s">
        <v>268</v>
      </c>
      <c r="E55" s="19">
        <v>2</v>
      </c>
      <c r="F55" s="3">
        <v>600</v>
      </c>
      <c r="G55" s="15">
        <f t="shared" si="0"/>
        <v>1200</v>
      </c>
      <c r="H55" s="2"/>
      <c r="I55" s="3"/>
      <c r="J55" s="15">
        <f t="shared" si="1"/>
        <v>0</v>
      </c>
      <c r="K55" s="31">
        <f t="shared" si="4"/>
        <v>2</v>
      </c>
      <c r="L55" s="29">
        <f t="shared" si="2"/>
        <v>1200</v>
      </c>
      <c r="M55" s="26">
        <f t="shared" si="3"/>
        <v>600</v>
      </c>
      <c r="N55" s="1"/>
    </row>
    <row r="56" spans="1:14" s="4" customFormat="1" ht="189.75" x14ac:dyDescent="0.3">
      <c r="A56" s="2">
        <v>56</v>
      </c>
      <c r="B56" s="5" t="s">
        <v>124</v>
      </c>
      <c r="C56" s="5" t="s">
        <v>209</v>
      </c>
      <c r="D56" s="22" t="s">
        <v>269</v>
      </c>
      <c r="E56" s="19"/>
      <c r="F56" s="3"/>
      <c r="G56" s="15">
        <f t="shared" si="0"/>
        <v>0</v>
      </c>
      <c r="H56" s="2">
        <v>580</v>
      </c>
      <c r="I56" s="3">
        <v>450</v>
      </c>
      <c r="J56" s="15">
        <f t="shared" si="1"/>
        <v>261000</v>
      </c>
      <c r="K56" s="31">
        <f t="shared" si="4"/>
        <v>580</v>
      </c>
      <c r="L56" s="29">
        <f t="shared" si="2"/>
        <v>261000</v>
      </c>
      <c r="M56" s="26">
        <f t="shared" si="3"/>
        <v>450</v>
      </c>
      <c r="N56" s="1"/>
    </row>
    <row r="57" spans="1:14" s="4" customFormat="1" ht="69" x14ac:dyDescent="0.3">
      <c r="A57" s="2">
        <v>57</v>
      </c>
      <c r="B57" s="5" t="s">
        <v>125</v>
      </c>
      <c r="C57" s="5" t="s">
        <v>209</v>
      </c>
      <c r="D57" s="22" t="s">
        <v>270</v>
      </c>
      <c r="E57" s="19">
        <v>40</v>
      </c>
      <c r="F57" s="3">
        <v>300</v>
      </c>
      <c r="G57" s="15">
        <f t="shared" si="0"/>
        <v>12000</v>
      </c>
      <c r="H57" s="2"/>
      <c r="I57" s="3"/>
      <c r="J57" s="15">
        <f t="shared" si="1"/>
        <v>0</v>
      </c>
      <c r="K57" s="31">
        <f t="shared" si="4"/>
        <v>40</v>
      </c>
      <c r="L57" s="29">
        <f t="shared" si="2"/>
        <v>12000</v>
      </c>
      <c r="M57" s="26">
        <f t="shared" si="3"/>
        <v>300</v>
      </c>
      <c r="N57" s="1"/>
    </row>
    <row r="58" spans="1:14" s="4" customFormat="1" ht="69" x14ac:dyDescent="0.3">
      <c r="A58" s="2">
        <v>58</v>
      </c>
      <c r="B58" s="5" t="s">
        <v>126</v>
      </c>
      <c r="C58" s="5" t="s">
        <v>209</v>
      </c>
      <c r="D58" s="22" t="s">
        <v>271</v>
      </c>
      <c r="E58" s="19">
        <v>20</v>
      </c>
      <c r="F58" s="3">
        <v>300</v>
      </c>
      <c r="G58" s="15">
        <f t="shared" si="0"/>
        <v>6000</v>
      </c>
      <c r="H58" s="2">
        <v>500</v>
      </c>
      <c r="I58" s="3">
        <v>250</v>
      </c>
      <c r="J58" s="15">
        <f t="shared" si="1"/>
        <v>125000</v>
      </c>
      <c r="K58" s="31">
        <f t="shared" si="4"/>
        <v>520</v>
      </c>
      <c r="L58" s="29">
        <f t="shared" si="2"/>
        <v>131000</v>
      </c>
      <c r="M58" s="27">
        <f t="shared" si="3"/>
        <v>251.92307692307693</v>
      </c>
      <c r="N58" s="1"/>
    </row>
    <row r="59" spans="1:14" s="4" customFormat="1" ht="69" x14ac:dyDescent="0.3">
      <c r="A59" s="2">
        <v>59</v>
      </c>
      <c r="B59" s="5" t="s">
        <v>127</v>
      </c>
      <c r="C59" s="5" t="s">
        <v>209</v>
      </c>
      <c r="D59" s="22" t="s">
        <v>272</v>
      </c>
      <c r="E59" s="19">
        <v>120</v>
      </c>
      <c r="F59" s="3">
        <v>120</v>
      </c>
      <c r="G59" s="15">
        <f t="shared" si="0"/>
        <v>14400</v>
      </c>
      <c r="H59" s="2">
        <v>60</v>
      </c>
      <c r="I59" s="3">
        <v>100</v>
      </c>
      <c r="J59" s="15">
        <f t="shared" si="1"/>
        <v>6000</v>
      </c>
      <c r="K59" s="31">
        <f t="shared" si="4"/>
        <v>180</v>
      </c>
      <c r="L59" s="29">
        <f t="shared" si="2"/>
        <v>20400</v>
      </c>
      <c r="M59" s="27">
        <f t="shared" si="3"/>
        <v>113.33333333333333</v>
      </c>
      <c r="N59" s="1"/>
    </row>
    <row r="60" spans="1:14" s="4" customFormat="1" ht="51.75" x14ac:dyDescent="0.3">
      <c r="A60" s="2">
        <v>60</v>
      </c>
      <c r="B60" s="5" t="s">
        <v>128</v>
      </c>
      <c r="C60" s="5" t="s">
        <v>209</v>
      </c>
      <c r="D60" s="22" t="s">
        <v>273</v>
      </c>
      <c r="E60" s="19">
        <v>20</v>
      </c>
      <c r="F60" s="3">
        <v>150</v>
      </c>
      <c r="G60" s="15">
        <f t="shared" si="0"/>
        <v>3000</v>
      </c>
      <c r="H60" s="2">
        <v>60</v>
      </c>
      <c r="I60" s="3">
        <v>135</v>
      </c>
      <c r="J60" s="15">
        <f t="shared" si="1"/>
        <v>8100</v>
      </c>
      <c r="K60" s="31">
        <f t="shared" si="4"/>
        <v>80</v>
      </c>
      <c r="L60" s="29">
        <f t="shared" si="2"/>
        <v>11100</v>
      </c>
      <c r="M60" s="27">
        <f t="shared" si="3"/>
        <v>138.75</v>
      </c>
      <c r="N60" s="1"/>
    </row>
    <row r="61" spans="1:14" s="4" customFormat="1" ht="241.5" x14ac:dyDescent="0.3">
      <c r="A61" s="2">
        <v>61</v>
      </c>
      <c r="B61" s="5" t="s">
        <v>129</v>
      </c>
      <c r="C61" s="5" t="s">
        <v>214</v>
      </c>
      <c r="D61" s="22" t="s">
        <v>274</v>
      </c>
      <c r="E61" s="19">
        <v>600</v>
      </c>
      <c r="F61" s="3">
        <v>250</v>
      </c>
      <c r="G61" s="15">
        <f t="shared" si="0"/>
        <v>150000</v>
      </c>
      <c r="H61" s="2">
        <v>50</v>
      </c>
      <c r="I61" s="3">
        <v>250</v>
      </c>
      <c r="J61" s="15">
        <f t="shared" si="1"/>
        <v>12500</v>
      </c>
      <c r="K61" s="31">
        <f t="shared" si="4"/>
        <v>650</v>
      </c>
      <c r="L61" s="29">
        <f t="shared" si="2"/>
        <v>162500</v>
      </c>
      <c r="M61" s="26">
        <f t="shared" si="3"/>
        <v>250</v>
      </c>
      <c r="N61" s="1"/>
    </row>
    <row r="62" spans="1:14" s="4" customFormat="1" ht="51.75" x14ac:dyDescent="0.3">
      <c r="A62" s="2">
        <v>62</v>
      </c>
      <c r="B62" s="5" t="s">
        <v>130</v>
      </c>
      <c r="C62" s="5" t="s">
        <v>214</v>
      </c>
      <c r="D62" s="22" t="s">
        <v>275</v>
      </c>
      <c r="E62" s="19"/>
      <c r="F62" s="3"/>
      <c r="G62" s="15">
        <f t="shared" si="0"/>
        <v>0</v>
      </c>
      <c r="H62" s="2">
        <v>200</v>
      </c>
      <c r="I62" s="3">
        <v>50</v>
      </c>
      <c r="J62" s="15">
        <f t="shared" si="1"/>
        <v>10000</v>
      </c>
      <c r="K62" s="31">
        <f t="shared" si="4"/>
        <v>200</v>
      </c>
      <c r="L62" s="29">
        <f t="shared" si="2"/>
        <v>10000</v>
      </c>
      <c r="M62" s="26">
        <f t="shared" si="3"/>
        <v>50</v>
      </c>
      <c r="N62" s="1"/>
    </row>
    <row r="63" spans="1:14" s="4" customFormat="1" ht="51.75" x14ac:dyDescent="0.3">
      <c r="A63" s="2">
        <v>63</v>
      </c>
      <c r="B63" s="5" t="s">
        <v>131</v>
      </c>
      <c r="C63" s="5" t="s">
        <v>214</v>
      </c>
      <c r="D63" s="22" t="s">
        <v>276</v>
      </c>
      <c r="E63" s="19">
        <v>30</v>
      </c>
      <c r="F63" s="3">
        <v>250</v>
      </c>
      <c r="G63" s="15">
        <f t="shared" si="0"/>
        <v>7500</v>
      </c>
      <c r="H63" s="2">
        <v>10</v>
      </c>
      <c r="I63" s="3">
        <v>350</v>
      </c>
      <c r="J63" s="15">
        <f t="shared" si="1"/>
        <v>3500</v>
      </c>
      <c r="K63" s="31">
        <f t="shared" si="4"/>
        <v>40</v>
      </c>
      <c r="L63" s="29">
        <f t="shared" si="2"/>
        <v>11000</v>
      </c>
      <c r="M63" s="26">
        <f t="shared" si="3"/>
        <v>275</v>
      </c>
      <c r="N63" s="1"/>
    </row>
    <row r="64" spans="1:14" s="4" customFormat="1" ht="34.5" x14ac:dyDescent="0.3">
      <c r="A64" s="2">
        <v>64</v>
      </c>
      <c r="B64" s="5" t="s">
        <v>132</v>
      </c>
      <c r="C64" s="5" t="s">
        <v>209</v>
      </c>
      <c r="D64" s="22" t="s">
        <v>277</v>
      </c>
      <c r="E64" s="19">
        <v>20</v>
      </c>
      <c r="F64" s="3">
        <v>200</v>
      </c>
      <c r="G64" s="15">
        <f t="shared" si="0"/>
        <v>4000</v>
      </c>
      <c r="H64" s="2">
        <v>20</v>
      </c>
      <c r="I64" s="3">
        <v>200</v>
      </c>
      <c r="J64" s="15">
        <f t="shared" si="1"/>
        <v>4000</v>
      </c>
      <c r="K64" s="31">
        <f t="shared" si="4"/>
        <v>40</v>
      </c>
      <c r="L64" s="29">
        <f t="shared" si="2"/>
        <v>8000</v>
      </c>
      <c r="M64" s="26">
        <f t="shared" si="3"/>
        <v>200</v>
      </c>
      <c r="N64" s="1"/>
    </row>
    <row r="65" spans="1:14" s="4" customFormat="1" ht="34.5" x14ac:dyDescent="0.3">
      <c r="A65" s="2">
        <v>65</v>
      </c>
      <c r="B65" s="5" t="s">
        <v>133</v>
      </c>
      <c r="C65" s="5" t="s">
        <v>209</v>
      </c>
      <c r="D65" s="22" t="s">
        <v>278</v>
      </c>
      <c r="E65" s="19">
        <v>140</v>
      </c>
      <c r="F65" s="3">
        <v>200</v>
      </c>
      <c r="G65" s="15">
        <f t="shared" ref="G65:G128" si="5">+F65*E65</f>
        <v>28000</v>
      </c>
      <c r="H65" s="2">
        <v>20</v>
      </c>
      <c r="I65" s="3">
        <v>250</v>
      </c>
      <c r="J65" s="15">
        <f t="shared" ref="J65:J128" si="6">+I65*H65</f>
        <v>5000</v>
      </c>
      <c r="K65" s="31">
        <f t="shared" si="4"/>
        <v>160</v>
      </c>
      <c r="L65" s="29">
        <f t="shared" ref="L65:L128" si="7">+G65+J65</f>
        <v>33000</v>
      </c>
      <c r="M65" s="27">
        <f t="shared" ref="M65:M128" si="8">+L65/K65</f>
        <v>206.25</v>
      </c>
      <c r="N65" s="1"/>
    </row>
    <row r="66" spans="1:14" s="4" customFormat="1" ht="34.5" x14ac:dyDescent="0.3">
      <c r="A66" s="2">
        <v>66</v>
      </c>
      <c r="B66" s="5" t="s">
        <v>134</v>
      </c>
      <c r="C66" s="5" t="s">
        <v>209</v>
      </c>
      <c r="D66" s="22" t="s">
        <v>279</v>
      </c>
      <c r="E66" s="19">
        <v>50</v>
      </c>
      <c r="F66" s="3">
        <v>1000</v>
      </c>
      <c r="G66" s="15">
        <f t="shared" si="5"/>
        <v>50000</v>
      </c>
      <c r="H66" s="2"/>
      <c r="I66" s="3"/>
      <c r="J66" s="15">
        <f t="shared" si="6"/>
        <v>0</v>
      </c>
      <c r="K66" s="31">
        <f t="shared" ref="K66:K129" si="9">+E66+H66</f>
        <v>50</v>
      </c>
      <c r="L66" s="29">
        <f t="shared" si="7"/>
        <v>50000</v>
      </c>
      <c r="M66" s="26">
        <f t="shared" si="8"/>
        <v>1000</v>
      </c>
      <c r="N66" s="1"/>
    </row>
    <row r="67" spans="1:14" s="4" customFormat="1" ht="34.5" x14ac:dyDescent="0.3">
      <c r="A67" s="2">
        <v>67</v>
      </c>
      <c r="B67" s="5" t="s">
        <v>135</v>
      </c>
      <c r="C67" s="5" t="s">
        <v>209</v>
      </c>
      <c r="D67" s="22" t="s">
        <v>280</v>
      </c>
      <c r="E67" s="19">
        <v>12</v>
      </c>
      <c r="F67" s="3">
        <v>1200</v>
      </c>
      <c r="G67" s="15">
        <f t="shared" si="5"/>
        <v>14400</v>
      </c>
      <c r="H67" s="2"/>
      <c r="I67" s="3"/>
      <c r="J67" s="15">
        <f t="shared" si="6"/>
        <v>0</v>
      </c>
      <c r="K67" s="31">
        <f t="shared" si="9"/>
        <v>12</v>
      </c>
      <c r="L67" s="29">
        <f t="shared" si="7"/>
        <v>14400</v>
      </c>
      <c r="M67" s="26">
        <f t="shared" si="8"/>
        <v>1200</v>
      </c>
      <c r="N67" s="1"/>
    </row>
    <row r="68" spans="1:14" s="4" customFormat="1" ht="69" x14ac:dyDescent="0.3">
      <c r="A68" s="2">
        <v>68</v>
      </c>
      <c r="B68" s="5" t="s">
        <v>136</v>
      </c>
      <c r="C68" s="5" t="s">
        <v>209</v>
      </c>
      <c r="D68" s="22" t="s">
        <v>281</v>
      </c>
      <c r="E68" s="19">
        <v>20</v>
      </c>
      <c r="F68" s="3">
        <v>300</v>
      </c>
      <c r="G68" s="15">
        <f t="shared" si="5"/>
        <v>6000</v>
      </c>
      <c r="H68" s="2">
        <v>20</v>
      </c>
      <c r="I68" s="3">
        <v>300</v>
      </c>
      <c r="J68" s="15">
        <f t="shared" si="6"/>
        <v>6000</v>
      </c>
      <c r="K68" s="31">
        <f t="shared" si="9"/>
        <v>40</v>
      </c>
      <c r="L68" s="29">
        <f t="shared" si="7"/>
        <v>12000</v>
      </c>
      <c r="M68" s="26">
        <f t="shared" si="8"/>
        <v>300</v>
      </c>
      <c r="N68" s="1"/>
    </row>
    <row r="69" spans="1:14" s="4" customFormat="1" ht="69" x14ac:dyDescent="0.3">
      <c r="A69" s="2">
        <v>69</v>
      </c>
      <c r="B69" s="5" t="s">
        <v>137</v>
      </c>
      <c r="C69" s="5" t="s">
        <v>209</v>
      </c>
      <c r="D69" s="22" t="s">
        <v>282</v>
      </c>
      <c r="E69" s="19"/>
      <c r="F69" s="3"/>
      <c r="G69" s="15">
        <f t="shared" si="5"/>
        <v>0</v>
      </c>
      <c r="H69" s="2">
        <v>5</v>
      </c>
      <c r="I69" s="3">
        <v>1200</v>
      </c>
      <c r="J69" s="15">
        <f t="shared" si="6"/>
        <v>6000</v>
      </c>
      <c r="K69" s="31">
        <f t="shared" si="9"/>
        <v>5</v>
      </c>
      <c r="L69" s="29">
        <f t="shared" si="7"/>
        <v>6000</v>
      </c>
      <c r="M69" s="26">
        <f t="shared" si="8"/>
        <v>1200</v>
      </c>
      <c r="N69" s="1"/>
    </row>
    <row r="70" spans="1:14" s="4" customFormat="1" ht="138" x14ac:dyDescent="0.3">
      <c r="A70" s="2">
        <v>70</v>
      </c>
      <c r="B70" s="5" t="s">
        <v>138</v>
      </c>
      <c r="C70" s="5" t="s">
        <v>209</v>
      </c>
      <c r="D70" s="22" t="s">
        <v>283</v>
      </c>
      <c r="E70" s="19">
        <v>60</v>
      </c>
      <c r="F70" s="3">
        <v>1000</v>
      </c>
      <c r="G70" s="15">
        <f t="shared" si="5"/>
        <v>60000</v>
      </c>
      <c r="H70" s="2">
        <v>15</v>
      </c>
      <c r="I70" s="3">
        <v>950</v>
      </c>
      <c r="J70" s="15">
        <f t="shared" si="6"/>
        <v>14250</v>
      </c>
      <c r="K70" s="31">
        <f t="shared" si="9"/>
        <v>75</v>
      </c>
      <c r="L70" s="29">
        <f t="shared" si="7"/>
        <v>74250</v>
      </c>
      <c r="M70" s="26">
        <f t="shared" si="8"/>
        <v>990</v>
      </c>
      <c r="N70" s="1"/>
    </row>
    <row r="71" spans="1:14" s="4" customFormat="1" ht="86.25" customHeight="1" x14ac:dyDescent="0.3">
      <c r="A71" s="2">
        <v>71</v>
      </c>
      <c r="B71" s="5" t="s">
        <v>139</v>
      </c>
      <c r="C71" s="5" t="s">
        <v>209</v>
      </c>
      <c r="D71" s="22" t="s">
        <v>284</v>
      </c>
      <c r="E71" s="19">
        <v>3</v>
      </c>
      <c r="F71" s="3">
        <v>3500</v>
      </c>
      <c r="G71" s="15">
        <f t="shared" si="5"/>
        <v>10500</v>
      </c>
      <c r="H71" s="2"/>
      <c r="I71" s="3"/>
      <c r="J71" s="15">
        <f t="shared" si="6"/>
        <v>0</v>
      </c>
      <c r="K71" s="31">
        <f t="shared" si="9"/>
        <v>3</v>
      </c>
      <c r="L71" s="29">
        <f t="shared" si="7"/>
        <v>10500</v>
      </c>
      <c r="M71" s="26">
        <f t="shared" si="8"/>
        <v>3500</v>
      </c>
      <c r="N71" s="1"/>
    </row>
    <row r="72" spans="1:14" s="4" customFormat="1" ht="51.75" x14ac:dyDescent="0.3">
      <c r="A72" s="2">
        <v>72</v>
      </c>
      <c r="B72" s="5" t="s">
        <v>140</v>
      </c>
      <c r="C72" s="5" t="s">
        <v>209</v>
      </c>
      <c r="D72" s="22" t="s">
        <v>285</v>
      </c>
      <c r="E72" s="19">
        <v>6</v>
      </c>
      <c r="F72" s="3">
        <v>300</v>
      </c>
      <c r="G72" s="15">
        <f t="shared" si="5"/>
        <v>1800</v>
      </c>
      <c r="H72" s="2">
        <v>4</v>
      </c>
      <c r="I72" s="3">
        <v>250</v>
      </c>
      <c r="J72" s="15">
        <f t="shared" si="6"/>
        <v>1000</v>
      </c>
      <c r="K72" s="31">
        <f t="shared" si="9"/>
        <v>10</v>
      </c>
      <c r="L72" s="29">
        <f t="shared" si="7"/>
        <v>2800</v>
      </c>
      <c r="M72" s="26">
        <f t="shared" si="8"/>
        <v>280</v>
      </c>
      <c r="N72" s="1"/>
    </row>
    <row r="73" spans="1:14" s="4" customFormat="1" ht="155.25" x14ac:dyDescent="0.3">
      <c r="A73" s="2">
        <v>73</v>
      </c>
      <c r="B73" s="5" t="s">
        <v>141</v>
      </c>
      <c r="C73" s="5" t="s">
        <v>209</v>
      </c>
      <c r="D73" s="22" t="s">
        <v>286</v>
      </c>
      <c r="E73" s="19"/>
      <c r="F73" s="3"/>
      <c r="G73" s="15">
        <f t="shared" si="5"/>
        <v>0</v>
      </c>
      <c r="H73" s="2">
        <v>50</v>
      </c>
      <c r="I73" s="3">
        <v>450</v>
      </c>
      <c r="J73" s="15">
        <f t="shared" si="6"/>
        <v>22500</v>
      </c>
      <c r="K73" s="31">
        <f t="shared" si="9"/>
        <v>50</v>
      </c>
      <c r="L73" s="29">
        <f t="shared" si="7"/>
        <v>22500</v>
      </c>
      <c r="M73" s="26">
        <f t="shared" si="8"/>
        <v>450</v>
      </c>
      <c r="N73" s="1"/>
    </row>
    <row r="74" spans="1:14" s="4" customFormat="1" ht="103.5" x14ac:dyDescent="0.3">
      <c r="A74" s="2">
        <v>74</v>
      </c>
      <c r="B74" s="5" t="s">
        <v>142</v>
      </c>
      <c r="C74" s="5" t="s">
        <v>209</v>
      </c>
      <c r="D74" s="22" t="s">
        <v>287</v>
      </c>
      <c r="E74" s="19">
        <v>25</v>
      </c>
      <c r="F74" s="3">
        <v>350</v>
      </c>
      <c r="G74" s="15">
        <f t="shared" si="5"/>
        <v>8750</v>
      </c>
      <c r="H74" s="2">
        <v>25</v>
      </c>
      <c r="I74" s="3">
        <v>350</v>
      </c>
      <c r="J74" s="15">
        <f t="shared" si="6"/>
        <v>8750</v>
      </c>
      <c r="K74" s="31">
        <f t="shared" si="9"/>
        <v>50</v>
      </c>
      <c r="L74" s="29">
        <f t="shared" si="7"/>
        <v>17500</v>
      </c>
      <c r="M74" s="26">
        <f t="shared" si="8"/>
        <v>350</v>
      </c>
      <c r="N74" s="1"/>
    </row>
    <row r="75" spans="1:14" s="4" customFormat="1" ht="51.75" x14ac:dyDescent="0.3">
      <c r="A75" s="2">
        <v>75</v>
      </c>
      <c r="B75" s="5" t="s">
        <v>143</v>
      </c>
      <c r="C75" s="5" t="s">
        <v>209</v>
      </c>
      <c r="D75" s="22" t="s">
        <v>288</v>
      </c>
      <c r="E75" s="19">
        <v>5</v>
      </c>
      <c r="F75" s="3">
        <v>1150</v>
      </c>
      <c r="G75" s="15">
        <f t="shared" si="5"/>
        <v>5750</v>
      </c>
      <c r="H75" s="2">
        <v>5</v>
      </c>
      <c r="I75" s="3">
        <v>1100</v>
      </c>
      <c r="J75" s="15">
        <f t="shared" si="6"/>
        <v>5500</v>
      </c>
      <c r="K75" s="31">
        <f t="shared" si="9"/>
        <v>10</v>
      </c>
      <c r="L75" s="29">
        <f t="shared" si="7"/>
        <v>11250</v>
      </c>
      <c r="M75" s="26">
        <f t="shared" si="8"/>
        <v>1125</v>
      </c>
      <c r="N75" s="1"/>
    </row>
    <row r="76" spans="1:14" s="4" customFormat="1" ht="51.75" x14ac:dyDescent="0.3">
      <c r="A76" s="2">
        <v>76</v>
      </c>
      <c r="B76" s="5" t="s">
        <v>144</v>
      </c>
      <c r="C76" s="5" t="s">
        <v>209</v>
      </c>
      <c r="D76" s="22" t="s">
        <v>289</v>
      </c>
      <c r="E76" s="19">
        <v>5</v>
      </c>
      <c r="F76" s="3">
        <v>1000</v>
      </c>
      <c r="G76" s="15">
        <f t="shared" si="5"/>
        <v>5000</v>
      </c>
      <c r="H76" s="2"/>
      <c r="I76" s="3"/>
      <c r="J76" s="15">
        <f t="shared" si="6"/>
        <v>0</v>
      </c>
      <c r="K76" s="31">
        <f t="shared" si="9"/>
        <v>5</v>
      </c>
      <c r="L76" s="29">
        <f t="shared" si="7"/>
        <v>5000</v>
      </c>
      <c r="M76" s="26">
        <f t="shared" si="8"/>
        <v>1000</v>
      </c>
      <c r="N76" s="1"/>
    </row>
    <row r="77" spans="1:14" s="4" customFormat="1" ht="51.75" x14ac:dyDescent="0.3">
      <c r="A77" s="2">
        <v>77</v>
      </c>
      <c r="B77" s="5" t="s">
        <v>145</v>
      </c>
      <c r="C77" s="5" t="s">
        <v>209</v>
      </c>
      <c r="D77" s="22" t="s">
        <v>290</v>
      </c>
      <c r="E77" s="19"/>
      <c r="F77" s="3"/>
      <c r="G77" s="15">
        <f t="shared" si="5"/>
        <v>0</v>
      </c>
      <c r="H77" s="2">
        <v>5</v>
      </c>
      <c r="I77" s="3">
        <v>650</v>
      </c>
      <c r="J77" s="15">
        <f t="shared" si="6"/>
        <v>3250</v>
      </c>
      <c r="K77" s="31">
        <f t="shared" si="9"/>
        <v>5</v>
      </c>
      <c r="L77" s="29">
        <f t="shared" si="7"/>
        <v>3250</v>
      </c>
      <c r="M77" s="26">
        <f t="shared" si="8"/>
        <v>650</v>
      </c>
      <c r="N77" s="1"/>
    </row>
    <row r="78" spans="1:14" s="4" customFormat="1" ht="51.75" x14ac:dyDescent="0.3">
      <c r="A78" s="2">
        <v>78</v>
      </c>
      <c r="B78" s="5" t="s">
        <v>146</v>
      </c>
      <c r="C78" s="5" t="s">
        <v>209</v>
      </c>
      <c r="D78" s="22" t="s">
        <v>291</v>
      </c>
      <c r="E78" s="19">
        <v>2</v>
      </c>
      <c r="F78" s="3">
        <v>1000</v>
      </c>
      <c r="G78" s="15">
        <f t="shared" si="5"/>
        <v>2000</v>
      </c>
      <c r="H78" s="2"/>
      <c r="I78" s="3"/>
      <c r="J78" s="15">
        <f t="shared" si="6"/>
        <v>0</v>
      </c>
      <c r="K78" s="31">
        <f t="shared" si="9"/>
        <v>2</v>
      </c>
      <c r="L78" s="29">
        <f t="shared" si="7"/>
        <v>2000</v>
      </c>
      <c r="M78" s="26">
        <f t="shared" si="8"/>
        <v>1000</v>
      </c>
      <c r="N78" s="1"/>
    </row>
    <row r="79" spans="1:14" s="4" customFormat="1" ht="293.25" x14ac:dyDescent="0.3">
      <c r="A79" s="2">
        <v>79</v>
      </c>
      <c r="B79" s="5" t="s">
        <v>147</v>
      </c>
      <c r="C79" s="5" t="s">
        <v>209</v>
      </c>
      <c r="D79" s="22" t="s">
        <v>292</v>
      </c>
      <c r="E79" s="19">
        <v>10</v>
      </c>
      <c r="F79" s="3">
        <v>850</v>
      </c>
      <c r="G79" s="15">
        <f t="shared" si="5"/>
        <v>8500</v>
      </c>
      <c r="H79" s="2">
        <v>22</v>
      </c>
      <c r="I79" s="3">
        <v>750</v>
      </c>
      <c r="J79" s="15">
        <f t="shared" si="6"/>
        <v>16500</v>
      </c>
      <c r="K79" s="31">
        <f t="shared" si="9"/>
        <v>32</v>
      </c>
      <c r="L79" s="29">
        <f t="shared" si="7"/>
        <v>25000</v>
      </c>
      <c r="M79" s="27">
        <f t="shared" si="8"/>
        <v>781.25</v>
      </c>
      <c r="N79" s="1"/>
    </row>
    <row r="80" spans="1:14" s="4" customFormat="1" ht="34.5" x14ac:dyDescent="0.3">
      <c r="A80" s="2">
        <v>80</v>
      </c>
      <c r="B80" s="5" t="s">
        <v>148</v>
      </c>
      <c r="C80" s="5" t="s">
        <v>209</v>
      </c>
      <c r="D80" s="22" t="s">
        <v>293</v>
      </c>
      <c r="E80" s="19">
        <v>6</v>
      </c>
      <c r="F80" s="3">
        <v>8000</v>
      </c>
      <c r="G80" s="15">
        <f t="shared" si="5"/>
        <v>48000</v>
      </c>
      <c r="H80" s="2">
        <v>15</v>
      </c>
      <c r="I80" s="3">
        <v>4500</v>
      </c>
      <c r="J80" s="15">
        <f t="shared" si="6"/>
        <v>67500</v>
      </c>
      <c r="K80" s="31">
        <f t="shared" si="9"/>
        <v>21</v>
      </c>
      <c r="L80" s="29">
        <f t="shared" si="7"/>
        <v>115500</v>
      </c>
      <c r="M80" s="26">
        <f t="shared" si="8"/>
        <v>5500</v>
      </c>
      <c r="N80" s="1"/>
    </row>
    <row r="81" spans="1:14" s="4" customFormat="1" ht="51.75" x14ac:dyDescent="0.3">
      <c r="A81" s="2">
        <v>81</v>
      </c>
      <c r="B81" s="5" t="s">
        <v>149</v>
      </c>
      <c r="C81" s="5" t="s">
        <v>209</v>
      </c>
      <c r="D81" s="22" t="s">
        <v>294</v>
      </c>
      <c r="E81" s="19">
        <v>2</v>
      </c>
      <c r="F81" s="3">
        <v>400</v>
      </c>
      <c r="G81" s="15">
        <f t="shared" si="5"/>
        <v>800</v>
      </c>
      <c r="H81" s="2"/>
      <c r="I81" s="3"/>
      <c r="J81" s="15">
        <f t="shared" si="6"/>
        <v>0</v>
      </c>
      <c r="K81" s="31">
        <f t="shared" si="9"/>
        <v>2</v>
      </c>
      <c r="L81" s="29">
        <f t="shared" si="7"/>
        <v>800</v>
      </c>
      <c r="M81" s="26">
        <f t="shared" si="8"/>
        <v>400</v>
      </c>
      <c r="N81" s="1"/>
    </row>
    <row r="82" spans="1:14" s="4" customFormat="1" ht="69" x14ac:dyDescent="0.3">
      <c r="A82" s="2">
        <v>82</v>
      </c>
      <c r="B82" s="5" t="s">
        <v>150</v>
      </c>
      <c r="C82" s="5" t="s">
        <v>209</v>
      </c>
      <c r="D82" s="22" t="s">
        <v>295</v>
      </c>
      <c r="E82" s="19">
        <v>3</v>
      </c>
      <c r="F82" s="3">
        <v>550</v>
      </c>
      <c r="G82" s="15">
        <f t="shared" si="5"/>
        <v>1650</v>
      </c>
      <c r="H82" s="2"/>
      <c r="I82" s="3"/>
      <c r="J82" s="15">
        <f t="shared" si="6"/>
        <v>0</v>
      </c>
      <c r="K82" s="31">
        <f t="shared" si="9"/>
        <v>3</v>
      </c>
      <c r="L82" s="29">
        <f t="shared" si="7"/>
        <v>1650</v>
      </c>
      <c r="M82" s="26">
        <f t="shared" si="8"/>
        <v>550</v>
      </c>
      <c r="N82" s="1"/>
    </row>
    <row r="83" spans="1:14" s="4" customFormat="1" ht="34.5" x14ac:dyDescent="0.3">
      <c r="A83" s="2">
        <v>83</v>
      </c>
      <c r="B83" s="5" t="s">
        <v>151</v>
      </c>
      <c r="C83" s="5" t="s">
        <v>209</v>
      </c>
      <c r="D83" s="22" t="s">
        <v>296</v>
      </c>
      <c r="E83" s="19">
        <v>4</v>
      </c>
      <c r="F83" s="3">
        <v>2000</v>
      </c>
      <c r="G83" s="15">
        <f t="shared" si="5"/>
        <v>8000</v>
      </c>
      <c r="H83" s="2">
        <v>3</v>
      </c>
      <c r="I83" s="3">
        <v>2000</v>
      </c>
      <c r="J83" s="15">
        <f t="shared" si="6"/>
        <v>6000</v>
      </c>
      <c r="K83" s="31">
        <f t="shared" si="9"/>
        <v>7</v>
      </c>
      <c r="L83" s="29">
        <f t="shared" si="7"/>
        <v>14000</v>
      </c>
      <c r="M83" s="26">
        <f t="shared" si="8"/>
        <v>2000</v>
      </c>
      <c r="N83" s="1"/>
    </row>
    <row r="84" spans="1:14" s="4" customFormat="1" ht="34.5" x14ac:dyDescent="0.3">
      <c r="A84" s="2">
        <v>84</v>
      </c>
      <c r="B84" s="5" t="s">
        <v>152</v>
      </c>
      <c r="C84" s="5" t="s">
        <v>209</v>
      </c>
      <c r="D84" s="22" t="s">
        <v>297</v>
      </c>
      <c r="E84" s="19">
        <v>3</v>
      </c>
      <c r="F84" s="3">
        <v>3500</v>
      </c>
      <c r="G84" s="15">
        <f t="shared" si="5"/>
        <v>10500</v>
      </c>
      <c r="H84" s="2"/>
      <c r="I84" s="3"/>
      <c r="J84" s="15">
        <f t="shared" si="6"/>
        <v>0</v>
      </c>
      <c r="K84" s="31">
        <f t="shared" si="9"/>
        <v>3</v>
      </c>
      <c r="L84" s="29">
        <f t="shared" si="7"/>
        <v>10500</v>
      </c>
      <c r="M84" s="26">
        <f t="shared" si="8"/>
        <v>3500</v>
      </c>
      <c r="N84" s="1"/>
    </row>
    <row r="85" spans="1:14" s="4" customFormat="1" ht="69" x14ac:dyDescent="0.3">
      <c r="A85" s="2">
        <v>85</v>
      </c>
      <c r="B85" s="5" t="s">
        <v>153</v>
      </c>
      <c r="C85" s="5" t="s">
        <v>209</v>
      </c>
      <c r="D85" s="22" t="s">
        <v>298</v>
      </c>
      <c r="E85" s="19">
        <v>2</v>
      </c>
      <c r="F85" s="3">
        <v>6000</v>
      </c>
      <c r="G85" s="15">
        <f t="shared" si="5"/>
        <v>12000</v>
      </c>
      <c r="H85" s="2"/>
      <c r="I85" s="3"/>
      <c r="J85" s="15">
        <f t="shared" si="6"/>
        <v>0</v>
      </c>
      <c r="K85" s="31">
        <f t="shared" si="9"/>
        <v>2</v>
      </c>
      <c r="L85" s="29">
        <f t="shared" si="7"/>
        <v>12000</v>
      </c>
      <c r="M85" s="26">
        <f t="shared" si="8"/>
        <v>6000</v>
      </c>
      <c r="N85" s="1"/>
    </row>
    <row r="86" spans="1:14" s="4" customFormat="1" ht="69" x14ac:dyDescent="0.3">
      <c r="A86" s="2">
        <v>86</v>
      </c>
      <c r="B86" s="5" t="s">
        <v>154</v>
      </c>
      <c r="C86" s="5" t="s">
        <v>209</v>
      </c>
      <c r="D86" s="22" t="s">
        <v>295</v>
      </c>
      <c r="E86" s="19">
        <v>1</v>
      </c>
      <c r="F86" s="3">
        <v>3500</v>
      </c>
      <c r="G86" s="15">
        <f t="shared" si="5"/>
        <v>3500</v>
      </c>
      <c r="H86" s="2"/>
      <c r="I86" s="3"/>
      <c r="J86" s="15">
        <f t="shared" si="6"/>
        <v>0</v>
      </c>
      <c r="K86" s="31">
        <f t="shared" si="9"/>
        <v>1</v>
      </c>
      <c r="L86" s="29">
        <f t="shared" si="7"/>
        <v>3500</v>
      </c>
      <c r="M86" s="26">
        <f t="shared" si="8"/>
        <v>3500</v>
      </c>
      <c r="N86" s="1"/>
    </row>
    <row r="87" spans="1:14" s="4" customFormat="1" ht="34.5" x14ac:dyDescent="0.3">
      <c r="A87" s="2">
        <v>87</v>
      </c>
      <c r="B87" s="5" t="s">
        <v>155</v>
      </c>
      <c r="C87" s="5" t="s">
        <v>209</v>
      </c>
      <c r="D87" s="22" t="s">
        <v>296</v>
      </c>
      <c r="E87" s="19">
        <v>1</v>
      </c>
      <c r="F87" s="3">
        <v>2500</v>
      </c>
      <c r="G87" s="15">
        <f t="shared" si="5"/>
        <v>2500</v>
      </c>
      <c r="H87" s="2"/>
      <c r="I87" s="3"/>
      <c r="J87" s="15">
        <f t="shared" si="6"/>
        <v>0</v>
      </c>
      <c r="K87" s="31">
        <f t="shared" si="9"/>
        <v>1</v>
      </c>
      <c r="L87" s="29">
        <f t="shared" si="7"/>
        <v>2500</v>
      </c>
      <c r="M87" s="26">
        <f t="shared" si="8"/>
        <v>2500</v>
      </c>
      <c r="N87" s="1"/>
    </row>
    <row r="88" spans="1:14" s="4" customFormat="1" ht="34.5" x14ac:dyDescent="0.3">
      <c r="A88" s="2">
        <v>88</v>
      </c>
      <c r="B88" s="5" t="s">
        <v>156</v>
      </c>
      <c r="C88" s="5" t="s">
        <v>209</v>
      </c>
      <c r="D88" s="22" t="s">
        <v>297</v>
      </c>
      <c r="E88" s="19">
        <v>1200</v>
      </c>
      <c r="F88" s="3">
        <v>10</v>
      </c>
      <c r="G88" s="15">
        <f t="shared" si="5"/>
        <v>12000</v>
      </c>
      <c r="H88" s="2"/>
      <c r="I88" s="3"/>
      <c r="J88" s="15">
        <f t="shared" si="6"/>
        <v>0</v>
      </c>
      <c r="K88" s="31">
        <f t="shared" si="9"/>
        <v>1200</v>
      </c>
      <c r="L88" s="29">
        <f t="shared" si="7"/>
        <v>12000</v>
      </c>
      <c r="M88" s="26">
        <f t="shared" si="8"/>
        <v>10</v>
      </c>
      <c r="N88" s="1"/>
    </row>
    <row r="89" spans="1:14" s="4" customFormat="1" ht="69" x14ac:dyDescent="0.3">
      <c r="A89" s="2">
        <v>89</v>
      </c>
      <c r="B89" s="5" t="s">
        <v>157</v>
      </c>
      <c r="C89" s="5" t="s">
        <v>209</v>
      </c>
      <c r="D89" s="22" t="s">
        <v>298</v>
      </c>
      <c r="E89" s="19"/>
      <c r="F89" s="3"/>
      <c r="G89" s="15">
        <f t="shared" si="5"/>
        <v>0</v>
      </c>
      <c r="H89" s="2">
        <v>130</v>
      </c>
      <c r="I89" s="3">
        <v>650</v>
      </c>
      <c r="J89" s="15">
        <f t="shared" si="6"/>
        <v>84500</v>
      </c>
      <c r="K89" s="31">
        <f t="shared" si="9"/>
        <v>130</v>
      </c>
      <c r="L89" s="29">
        <f t="shared" si="7"/>
        <v>84500</v>
      </c>
      <c r="M89" s="26">
        <f t="shared" si="8"/>
        <v>650</v>
      </c>
      <c r="N89" s="1"/>
    </row>
    <row r="90" spans="1:14" s="4" customFormat="1" ht="34.5" x14ac:dyDescent="0.3">
      <c r="A90" s="2">
        <v>90</v>
      </c>
      <c r="B90" s="5" t="s">
        <v>158</v>
      </c>
      <c r="C90" s="5" t="s">
        <v>209</v>
      </c>
      <c r="D90" s="22" t="s">
        <v>299</v>
      </c>
      <c r="E90" s="19">
        <v>3</v>
      </c>
      <c r="F90" s="3">
        <v>1700</v>
      </c>
      <c r="G90" s="15">
        <f t="shared" si="5"/>
        <v>5100</v>
      </c>
      <c r="H90" s="2">
        <v>5</v>
      </c>
      <c r="I90" s="3">
        <v>3000</v>
      </c>
      <c r="J90" s="15">
        <f t="shared" si="6"/>
        <v>15000</v>
      </c>
      <c r="K90" s="31">
        <f t="shared" si="9"/>
        <v>8</v>
      </c>
      <c r="L90" s="29">
        <f t="shared" si="7"/>
        <v>20100</v>
      </c>
      <c r="M90" s="27">
        <f t="shared" si="8"/>
        <v>2512.5</v>
      </c>
      <c r="N90" s="1"/>
    </row>
    <row r="91" spans="1:14" s="4" customFormat="1" ht="34.5" x14ac:dyDescent="0.3">
      <c r="A91" s="2">
        <v>91</v>
      </c>
      <c r="B91" s="5" t="s">
        <v>159</v>
      </c>
      <c r="C91" s="5" t="s">
        <v>209</v>
      </c>
      <c r="D91" s="22" t="s">
        <v>300</v>
      </c>
      <c r="E91" s="19">
        <v>4</v>
      </c>
      <c r="F91" s="3">
        <v>2000</v>
      </c>
      <c r="G91" s="15">
        <f t="shared" si="5"/>
        <v>8000</v>
      </c>
      <c r="H91" s="2">
        <v>5</v>
      </c>
      <c r="I91" s="3">
        <v>2500</v>
      </c>
      <c r="J91" s="15">
        <f t="shared" si="6"/>
        <v>12500</v>
      </c>
      <c r="K91" s="31">
        <f t="shared" si="9"/>
        <v>9</v>
      </c>
      <c r="L91" s="29">
        <f t="shared" si="7"/>
        <v>20500</v>
      </c>
      <c r="M91" s="27">
        <f t="shared" si="8"/>
        <v>2277.7777777777778</v>
      </c>
      <c r="N91" s="1"/>
    </row>
    <row r="92" spans="1:14" s="4" customFormat="1" ht="51.75" x14ac:dyDescent="0.3">
      <c r="A92" s="2">
        <v>92</v>
      </c>
      <c r="B92" s="5" t="s">
        <v>160</v>
      </c>
      <c r="C92" s="5" t="s">
        <v>209</v>
      </c>
      <c r="D92" s="22" t="s">
        <v>301</v>
      </c>
      <c r="E92" s="19">
        <v>1</v>
      </c>
      <c r="F92" s="3">
        <v>6000</v>
      </c>
      <c r="G92" s="15">
        <f t="shared" si="5"/>
        <v>6000</v>
      </c>
      <c r="H92" s="2"/>
      <c r="I92" s="3"/>
      <c r="J92" s="15">
        <f t="shared" si="6"/>
        <v>0</v>
      </c>
      <c r="K92" s="31">
        <f t="shared" si="9"/>
        <v>1</v>
      </c>
      <c r="L92" s="29">
        <f t="shared" si="7"/>
        <v>6000</v>
      </c>
      <c r="M92" s="26">
        <f t="shared" si="8"/>
        <v>6000</v>
      </c>
      <c r="N92" s="1"/>
    </row>
    <row r="93" spans="1:14" s="4" customFormat="1" ht="51.75" x14ac:dyDescent="0.3">
      <c r="A93" s="2">
        <v>93</v>
      </c>
      <c r="B93" s="5" t="s">
        <v>161</v>
      </c>
      <c r="C93" s="5" t="s">
        <v>209</v>
      </c>
      <c r="D93" s="22" t="s">
        <v>302</v>
      </c>
      <c r="E93" s="19">
        <v>1</v>
      </c>
      <c r="F93" s="3">
        <v>4000</v>
      </c>
      <c r="G93" s="15">
        <f t="shared" si="5"/>
        <v>4000</v>
      </c>
      <c r="H93" s="2"/>
      <c r="I93" s="3"/>
      <c r="J93" s="15">
        <f t="shared" si="6"/>
        <v>0</v>
      </c>
      <c r="K93" s="31">
        <f t="shared" si="9"/>
        <v>1</v>
      </c>
      <c r="L93" s="29">
        <f t="shared" si="7"/>
        <v>4000</v>
      </c>
      <c r="M93" s="26">
        <f t="shared" si="8"/>
        <v>4000</v>
      </c>
      <c r="N93" s="1"/>
    </row>
    <row r="94" spans="1:14" s="4" customFormat="1" ht="34.5" x14ac:dyDescent="0.3">
      <c r="A94" s="2">
        <v>94</v>
      </c>
      <c r="B94" s="5" t="s">
        <v>162</v>
      </c>
      <c r="C94" s="5" t="s">
        <v>209</v>
      </c>
      <c r="D94" s="22" t="s">
        <v>303</v>
      </c>
      <c r="E94" s="19">
        <v>4</v>
      </c>
      <c r="F94" s="3">
        <v>1200</v>
      </c>
      <c r="G94" s="15">
        <f t="shared" si="5"/>
        <v>4800</v>
      </c>
      <c r="H94" s="2">
        <v>10</v>
      </c>
      <c r="I94" s="3">
        <v>1000</v>
      </c>
      <c r="J94" s="15">
        <f t="shared" si="6"/>
        <v>10000</v>
      </c>
      <c r="K94" s="31">
        <f t="shared" si="9"/>
        <v>14</v>
      </c>
      <c r="L94" s="29">
        <f t="shared" si="7"/>
        <v>14800</v>
      </c>
      <c r="M94" s="27">
        <f t="shared" si="8"/>
        <v>1057.1428571428571</v>
      </c>
      <c r="N94" s="1"/>
    </row>
    <row r="95" spans="1:14" s="4" customFormat="1" ht="103.5" x14ac:dyDescent="0.3">
      <c r="A95" s="2">
        <v>95</v>
      </c>
      <c r="B95" s="5" t="s">
        <v>163</v>
      </c>
      <c r="C95" s="5" t="s">
        <v>209</v>
      </c>
      <c r="D95" s="22" t="s">
        <v>304</v>
      </c>
      <c r="E95" s="19">
        <v>20</v>
      </c>
      <c r="F95" s="3">
        <v>450</v>
      </c>
      <c r="G95" s="15">
        <f t="shared" si="5"/>
        <v>9000</v>
      </c>
      <c r="H95" s="2">
        <v>11</v>
      </c>
      <c r="I95" s="3">
        <v>450</v>
      </c>
      <c r="J95" s="15">
        <f t="shared" si="6"/>
        <v>4950</v>
      </c>
      <c r="K95" s="31">
        <f t="shared" si="9"/>
        <v>31</v>
      </c>
      <c r="L95" s="29">
        <f t="shared" si="7"/>
        <v>13950</v>
      </c>
      <c r="M95" s="26">
        <f t="shared" si="8"/>
        <v>450</v>
      </c>
      <c r="N95" s="1"/>
    </row>
    <row r="96" spans="1:14" s="4" customFormat="1" ht="120.75" x14ac:dyDescent="0.3">
      <c r="A96" s="2">
        <v>96</v>
      </c>
      <c r="B96" s="5" t="s">
        <v>164</v>
      </c>
      <c r="C96" s="5" t="s">
        <v>209</v>
      </c>
      <c r="D96" s="22" t="s">
        <v>305</v>
      </c>
      <c r="E96" s="19"/>
      <c r="F96" s="3"/>
      <c r="G96" s="15">
        <f t="shared" si="5"/>
        <v>0</v>
      </c>
      <c r="H96" s="2">
        <v>11</v>
      </c>
      <c r="I96" s="3">
        <v>750</v>
      </c>
      <c r="J96" s="15">
        <f t="shared" si="6"/>
        <v>8250</v>
      </c>
      <c r="K96" s="31">
        <f t="shared" si="9"/>
        <v>11</v>
      </c>
      <c r="L96" s="29">
        <f t="shared" si="7"/>
        <v>8250</v>
      </c>
      <c r="M96" s="26">
        <f t="shared" si="8"/>
        <v>750</v>
      </c>
      <c r="N96" s="1"/>
    </row>
    <row r="97" spans="1:14" s="4" customFormat="1" ht="138" x14ac:dyDescent="0.3">
      <c r="A97" s="2">
        <v>97</v>
      </c>
      <c r="B97" s="5" t="s">
        <v>165</v>
      </c>
      <c r="C97" s="5" t="s">
        <v>209</v>
      </c>
      <c r="D97" s="22" t="s">
        <v>306</v>
      </c>
      <c r="E97" s="19">
        <v>2</v>
      </c>
      <c r="F97" s="3">
        <v>2500</v>
      </c>
      <c r="G97" s="15">
        <f t="shared" si="5"/>
        <v>5000</v>
      </c>
      <c r="H97" s="2"/>
      <c r="I97" s="3"/>
      <c r="J97" s="15">
        <f t="shared" si="6"/>
        <v>0</v>
      </c>
      <c r="K97" s="31">
        <f t="shared" si="9"/>
        <v>2</v>
      </c>
      <c r="L97" s="29">
        <f t="shared" si="7"/>
        <v>5000</v>
      </c>
      <c r="M97" s="26">
        <f t="shared" si="8"/>
        <v>2500</v>
      </c>
      <c r="N97" s="1"/>
    </row>
    <row r="98" spans="1:14" s="4" customFormat="1" ht="155.25" x14ac:dyDescent="0.3">
      <c r="A98" s="2">
        <v>98</v>
      </c>
      <c r="B98" s="5" t="s">
        <v>166</v>
      </c>
      <c r="C98" s="5" t="s">
        <v>209</v>
      </c>
      <c r="D98" s="22" t="s">
        <v>307</v>
      </c>
      <c r="E98" s="19">
        <v>1</v>
      </c>
      <c r="F98" s="3">
        <v>4000</v>
      </c>
      <c r="G98" s="15">
        <f t="shared" si="5"/>
        <v>4000</v>
      </c>
      <c r="H98" s="2">
        <v>11</v>
      </c>
      <c r="I98" s="3">
        <v>950</v>
      </c>
      <c r="J98" s="15">
        <f t="shared" si="6"/>
        <v>10450</v>
      </c>
      <c r="K98" s="31">
        <f t="shared" si="9"/>
        <v>12</v>
      </c>
      <c r="L98" s="29">
        <f t="shared" si="7"/>
        <v>14450</v>
      </c>
      <c r="M98" s="27">
        <f t="shared" si="8"/>
        <v>1204.1666666666667</v>
      </c>
      <c r="N98" s="1"/>
    </row>
    <row r="99" spans="1:14" s="4" customFormat="1" ht="155.25" x14ac:dyDescent="0.3">
      <c r="A99" s="2">
        <v>99</v>
      </c>
      <c r="B99" s="5" t="s">
        <v>167</v>
      </c>
      <c r="C99" s="5" t="s">
        <v>209</v>
      </c>
      <c r="D99" s="22" t="s">
        <v>308</v>
      </c>
      <c r="E99" s="19">
        <v>1</v>
      </c>
      <c r="F99" s="3">
        <v>6500</v>
      </c>
      <c r="G99" s="15">
        <f t="shared" si="5"/>
        <v>6500</v>
      </c>
      <c r="H99" s="2">
        <v>5</v>
      </c>
      <c r="I99" s="3">
        <v>1100</v>
      </c>
      <c r="J99" s="15">
        <f t="shared" si="6"/>
        <v>5500</v>
      </c>
      <c r="K99" s="31">
        <f t="shared" si="9"/>
        <v>6</v>
      </c>
      <c r="L99" s="29">
        <f t="shared" si="7"/>
        <v>12000</v>
      </c>
      <c r="M99" s="26">
        <f t="shared" si="8"/>
        <v>2000</v>
      </c>
      <c r="N99" s="1"/>
    </row>
    <row r="100" spans="1:14" s="4" customFormat="1" ht="34.5" x14ac:dyDescent="0.3">
      <c r="A100" s="2">
        <v>100</v>
      </c>
      <c r="B100" s="5" t="s">
        <v>168</v>
      </c>
      <c r="C100" s="5" t="s">
        <v>209</v>
      </c>
      <c r="D100" s="22" t="s">
        <v>309</v>
      </c>
      <c r="E100" s="19"/>
      <c r="F100" s="3"/>
      <c r="G100" s="15">
        <f t="shared" si="5"/>
        <v>0</v>
      </c>
      <c r="H100" s="2">
        <v>20</v>
      </c>
      <c r="I100" s="3">
        <v>450</v>
      </c>
      <c r="J100" s="15">
        <f t="shared" si="6"/>
        <v>9000</v>
      </c>
      <c r="K100" s="31">
        <f t="shared" si="9"/>
        <v>20</v>
      </c>
      <c r="L100" s="29">
        <f t="shared" si="7"/>
        <v>9000</v>
      </c>
      <c r="M100" s="26">
        <f t="shared" si="8"/>
        <v>450</v>
      </c>
      <c r="N100" s="1"/>
    </row>
    <row r="101" spans="1:14" s="4" customFormat="1" ht="155.25" x14ac:dyDescent="0.3">
      <c r="A101" s="2">
        <v>101</v>
      </c>
      <c r="B101" s="5" t="s">
        <v>169</v>
      </c>
      <c r="C101" s="5" t="s">
        <v>209</v>
      </c>
      <c r="D101" s="22" t="s">
        <v>310</v>
      </c>
      <c r="E101" s="19">
        <v>60</v>
      </c>
      <c r="F101" s="3">
        <v>600</v>
      </c>
      <c r="G101" s="15">
        <f t="shared" si="5"/>
        <v>36000</v>
      </c>
      <c r="H101" s="2">
        <v>50</v>
      </c>
      <c r="I101" s="3">
        <v>550</v>
      </c>
      <c r="J101" s="15">
        <f t="shared" si="6"/>
        <v>27500</v>
      </c>
      <c r="K101" s="31">
        <f t="shared" si="9"/>
        <v>110</v>
      </c>
      <c r="L101" s="29">
        <f t="shared" si="7"/>
        <v>63500</v>
      </c>
      <c r="M101" s="27">
        <f t="shared" si="8"/>
        <v>577.27272727272725</v>
      </c>
      <c r="N101" s="1"/>
    </row>
    <row r="102" spans="1:14" s="4" customFormat="1" ht="51.75" x14ac:dyDescent="0.3">
      <c r="A102" s="2">
        <v>102</v>
      </c>
      <c r="B102" s="5" t="s">
        <v>170</v>
      </c>
      <c r="C102" s="5" t="s">
        <v>209</v>
      </c>
      <c r="D102" s="22" t="s">
        <v>311</v>
      </c>
      <c r="E102" s="19">
        <v>30</v>
      </c>
      <c r="F102" s="3">
        <v>550</v>
      </c>
      <c r="G102" s="15">
        <f t="shared" si="5"/>
        <v>16500</v>
      </c>
      <c r="H102" s="2"/>
      <c r="I102" s="3"/>
      <c r="J102" s="15">
        <f t="shared" si="6"/>
        <v>0</v>
      </c>
      <c r="K102" s="31">
        <f t="shared" si="9"/>
        <v>30</v>
      </c>
      <c r="L102" s="29">
        <f t="shared" si="7"/>
        <v>16500</v>
      </c>
      <c r="M102" s="26">
        <f t="shared" si="8"/>
        <v>550</v>
      </c>
      <c r="N102" s="1"/>
    </row>
    <row r="103" spans="1:14" s="4" customFormat="1" x14ac:dyDescent="0.3">
      <c r="A103" s="2">
        <v>103</v>
      </c>
      <c r="B103" s="5" t="s">
        <v>171</v>
      </c>
      <c r="C103" s="5" t="s">
        <v>209</v>
      </c>
      <c r="D103" s="22" t="s">
        <v>312</v>
      </c>
      <c r="E103" s="19">
        <v>60</v>
      </c>
      <c r="F103" s="3">
        <v>400</v>
      </c>
      <c r="G103" s="15">
        <f t="shared" si="5"/>
        <v>24000</v>
      </c>
      <c r="H103" s="2"/>
      <c r="I103" s="3"/>
      <c r="J103" s="15">
        <f t="shared" si="6"/>
        <v>0</v>
      </c>
      <c r="K103" s="31">
        <f t="shared" si="9"/>
        <v>60</v>
      </c>
      <c r="L103" s="29">
        <f t="shared" si="7"/>
        <v>24000</v>
      </c>
      <c r="M103" s="26">
        <f t="shared" si="8"/>
        <v>400</v>
      </c>
      <c r="N103" s="1"/>
    </row>
    <row r="104" spans="1:14" s="4" customFormat="1" ht="34.5" x14ac:dyDescent="0.3">
      <c r="A104" s="2">
        <v>104</v>
      </c>
      <c r="B104" s="5" t="s">
        <v>172</v>
      </c>
      <c r="C104" s="5" t="s">
        <v>209</v>
      </c>
      <c r="D104" s="22" t="s">
        <v>313</v>
      </c>
      <c r="E104" s="19">
        <v>60</v>
      </c>
      <c r="F104" s="3">
        <v>650</v>
      </c>
      <c r="G104" s="15">
        <f t="shared" si="5"/>
        <v>39000</v>
      </c>
      <c r="H104" s="2"/>
      <c r="I104" s="3"/>
      <c r="J104" s="15">
        <f t="shared" si="6"/>
        <v>0</v>
      </c>
      <c r="K104" s="31">
        <f t="shared" si="9"/>
        <v>60</v>
      </c>
      <c r="L104" s="29">
        <f t="shared" si="7"/>
        <v>39000</v>
      </c>
      <c r="M104" s="26">
        <f t="shared" si="8"/>
        <v>650</v>
      </c>
      <c r="N104" s="1"/>
    </row>
    <row r="105" spans="1:14" s="4" customFormat="1" ht="103.5" x14ac:dyDescent="0.3">
      <c r="A105" s="2">
        <v>105</v>
      </c>
      <c r="B105" s="5" t="s">
        <v>173</v>
      </c>
      <c r="C105" s="5" t="s">
        <v>209</v>
      </c>
      <c r="D105" s="22" t="s">
        <v>314</v>
      </c>
      <c r="E105" s="19">
        <v>30</v>
      </c>
      <c r="F105" s="3">
        <v>550</v>
      </c>
      <c r="G105" s="15">
        <f t="shared" si="5"/>
        <v>16500</v>
      </c>
      <c r="H105" s="2">
        <v>50</v>
      </c>
      <c r="I105" s="3">
        <v>450</v>
      </c>
      <c r="J105" s="15">
        <f t="shared" si="6"/>
        <v>22500</v>
      </c>
      <c r="K105" s="31">
        <f t="shared" si="9"/>
        <v>80</v>
      </c>
      <c r="L105" s="29">
        <f t="shared" si="7"/>
        <v>39000</v>
      </c>
      <c r="M105" s="27">
        <f t="shared" si="8"/>
        <v>487.5</v>
      </c>
      <c r="N105" s="1"/>
    </row>
    <row r="106" spans="1:14" s="4" customFormat="1" ht="34.5" x14ac:dyDescent="0.3">
      <c r="A106" s="2">
        <v>106</v>
      </c>
      <c r="B106" s="5" t="s">
        <v>174</v>
      </c>
      <c r="C106" s="5" t="s">
        <v>209</v>
      </c>
      <c r="D106" s="22" t="s">
        <v>315</v>
      </c>
      <c r="E106" s="19">
        <v>60</v>
      </c>
      <c r="F106" s="3">
        <v>400</v>
      </c>
      <c r="G106" s="15">
        <f t="shared" si="5"/>
        <v>24000</v>
      </c>
      <c r="H106" s="2"/>
      <c r="I106" s="3"/>
      <c r="J106" s="15">
        <f t="shared" si="6"/>
        <v>0</v>
      </c>
      <c r="K106" s="31">
        <f t="shared" si="9"/>
        <v>60</v>
      </c>
      <c r="L106" s="29">
        <f t="shared" si="7"/>
        <v>24000</v>
      </c>
      <c r="M106" s="26">
        <f t="shared" si="8"/>
        <v>400</v>
      </c>
      <c r="N106" s="1"/>
    </row>
    <row r="107" spans="1:14" s="4" customFormat="1" ht="34.5" x14ac:dyDescent="0.3">
      <c r="A107" s="2">
        <v>107</v>
      </c>
      <c r="B107" s="5" t="s">
        <v>175</v>
      </c>
      <c r="C107" s="5" t="s">
        <v>209</v>
      </c>
      <c r="D107" s="22" t="s">
        <v>316</v>
      </c>
      <c r="E107" s="19">
        <v>1</v>
      </c>
      <c r="F107" s="3">
        <v>5500</v>
      </c>
      <c r="G107" s="15">
        <f t="shared" si="5"/>
        <v>5500</v>
      </c>
      <c r="H107" s="2"/>
      <c r="I107" s="3"/>
      <c r="J107" s="15">
        <f t="shared" si="6"/>
        <v>0</v>
      </c>
      <c r="K107" s="31">
        <f t="shared" si="9"/>
        <v>1</v>
      </c>
      <c r="L107" s="29">
        <f t="shared" si="7"/>
        <v>5500</v>
      </c>
      <c r="M107" s="26">
        <f t="shared" si="8"/>
        <v>5500</v>
      </c>
      <c r="N107" s="1"/>
    </row>
    <row r="108" spans="1:14" s="4" customFormat="1" ht="34.5" x14ac:dyDescent="0.3">
      <c r="A108" s="2">
        <v>108</v>
      </c>
      <c r="B108" s="5" t="s">
        <v>176</v>
      </c>
      <c r="C108" s="5" t="s">
        <v>209</v>
      </c>
      <c r="D108" s="22" t="s">
        <v>317</v>
      </c>
      <c r="E108" s="19">
        <v>3</v>
      </c>
      <c r="F108" s="3">
        <v>1200</v>
      </c>
      <c r="G108" s="15">
        <f t="shared" si="5"/>
        <v>3600</v>
      </c>
      <c r="H108" s="2">
        <v>5</v>
      </c>
      <c r="I108" s="3">
        <v>1100</v>
      </c>
      <c r="J108" s="15">
        <f t="shared" si="6"/>
        <v>5500</v>
      </c>
      <c r="K108" s="31">
        <f t="shared" si="9"/>
        <v>8</v>
      </c>
      <c r="L108" s="29">
        <f t="shared" si="7"/>
        <v>9100</v>
      </c>
      <c r="M108" s="27">
        <f t="shared" si="8"/>
        <v>1137.5</v>
      </c>
      <c r="N108" s="1"/>
    </row>
    <row r="109" spans="1:14" s="4" customFormat="1" ht="34.5" x14ac:dyDescent="0.3">
      <c r="A109" s="2">
        <v>109</v>
      </c>
      <c r="B109" s="5" t="s">
        <v>177</v>
      </c>
      <c r="C109" s="5" t="s">
        <v>209</v>
      </c>
      <c r="D109" s="22" t="s">
        <v>318</v>
      </c>
      <c r="E109" s="19">
        <v>2</v>
      </c>
      <c r="F109" s="3">
        <v>900</v>
      </c>
      <c r="G109" s="15">
        <f t="shared" si="5"/>
        <v>1800</v>
      </c>
      <c r="H109" s="2">
        <v>5</v>
      </c>
      <c r="I109" s="3">
        <v>1800</v>
      </c>
      <c r="J109" s="15">
        <f t="shared" si="6"/>
        <v>9000</v>
      </c>
      <c r="K109" s="31">
        <f t="shared" si="9"/>
        <v>7</v>
      </c>
      <c r="L109" s="29">
        <f t="shared" si="7"/>
        <v>10800</v>
      </c>
      <c r="M109" s="27">
        <f t="shared" si="8"/>
        <v>1542.8571428571429</v>
      </c>
      <c r="N109" s="1"/>
    </row>
    <row r="110" spans="1:14" s="4" customFormat="1" ht="86.25" x14ac:dyDescent="0.3">
      <c r="A110" s="2">
        <v>110</v>
      </c>
      <c r="B110" s="5" t="s">
        <v>178</v>
      </c>
      <c r="C110" s="5" t="s">
        <v>209</v>
      </c>
      <c r="D110" s="22" t="s">
        <v>319</v>
      </c>
      <c r="E110" s="19">
        <v>60</v>
      </c>
      <c r="F110" s="3">
        <v>300</v>
      </c>
      <c r="G110" s="15">
        <f t="shared" si="5"/>
        <v>18000</v>
      </c>
      <c r="H110" s="2">
        <v>40</v>
      </c>
      <c r="I110" s="3">
        <v>400</v>
      </c>
      <c r="J110" s="15">
        <f t="shared" si="6"/>
        <v>16000</v>
      </c>
      <c r="K110" s="31">
        <f t="shared" si="9"/>
        <v>100</v>
      </c>
      <c r="L110" s="29">
        <f t="shared" si="7"/>
        <v>34000</v>
      </c>
      <c r="M110" s="26">
        <f t="shared" si="8"/>
        <v>340</v>
      </c>
      <c r="N110" s="1"/>
    </row>
    <row r="111" spans="1:14" s="4" customFormat="1" ht="86.25" x14ac:dyDescent="0.3">
      <c r="A111" s="2">
        <v>111</v>
      </c>
      <c r="B111" s="5" t="s">
        <v>179</v>
      </c>
      <c r="C111" s="5" t="s">
        <v>209</v>
      </c>
      <c r="D111" s="22" t="s">
        <v>320</v>
      </c>
      <c r="E111" s="19">
        <v>60</v>
      </c>
      <c r="F111" s="3">
        <v>300</v>
      </c>
      <c r="G111" s="15">
        <f t="shared" si="5"/>
        <v>18000</v>
      </c>
      <c r="H111" s="2">
        <v>40</v>
      </c>
      <c r="I111" s="3">
        <v>300</v>
      </c>
      <c r="J111" s="15">
        <f t="shared" si="6"/>
        <v>12000</v>
      </c>
      <c r="K111" s="31">
        <f t="shared" si="9"/>
        <v>100</v>
      </c>
      <c r="L111" s="29">
        <f t="shared" si="7"/>
        <v>30000</v>
      </c>
      <c r="M111" s="26">
        <f t="shared" si="8"/>
        <v>300</v>
      </c>
      <c r="N111" s="1"/>
    </row>
    <row r="112" spans="1:14" s="4" customFormat="1" ht="86.25" x14ac:dyDescent="0.3">
      <c r="A112" s="2">
        <v>112</v>
      </c>
      <c r="B112" s="5" t="s">
        <v>180</v>
      </c>
      <c r="C112" s="5" t="s">
        <v>209</v>
      </c>
      <c r="D112" s="22" t="s">
        <v>321</v>
      </c>
      <c r="E112" s="19">
        <v>60</v>
      </c>
      <c r="F112" s="3">
        <v>300</v>
      </c>
      <c r="G112" s="15">
        <f t="shared" si="5"/>
        <v>18000</v>
      </c>
      <c r="H112" s="2">
        <v>40</v>
      </c>
      <c r="I112" s="3">
        <v>400</v>
      </c>
      <c r="J112" s="15">
        <f t="shared" si="6"/>
        <v>16000</v>
      </c>
      <c r="K112" s="31">
        <f t="shared" si="9"/>
        <v>100</v>
      </c>
      <c r="L112" s="29">
        <f t="shared" si="7"/>
        <v>34000</v>
      </c>
      <c r="M112" s="26">
        <f t="shared" si="8"/>
        <v>340</v>
      </c>
      <c r="N112" s="1"/>
    </row>
    <row r="113" spans="1:14" s="4" customFormat="1" ht="51.75" x14ac:dyDescent="0.3">
      <c r="A113" s="2">
        <v>113</v>
      </c>
      <c r="B113" s="5" t="s">
        <v>181</v>
      </c>
      <c r="C113" s="5" t="s">
        <v>209</v>
      </c>
      <c r="D113" s="22" t="s">
        <v>322</v>
      </c>
      <c r="E113" s="19">
        <v>1</v>
      </c>
      <c r="F113" s="3">
        <v>2000</v>
      </c>
      <c r="G113" s="15">
        <f t="shared" si="5"/>
        <v>2000</v>
      </c>
      <c r="H113" s="2"/>
      <c r="I113" s="3"/>
      <c r="J113" s="15">
        <f t="shared" si="6"/>
        <v>0</v>
      </c>
      <c r="K113" s="31">
        <f t="shared" si="9"/>
        <v>1</v>
      </c>
      <c r="L113" s="29">
        <f t="shared" si="7"/>
        <v>2000</v>
      </c>
      <c r="M113" s="26">
        <f t="shared" si="8"/>
        <v>2000</v>
      </c>
      <c r="N113" s="1"/>
    </row>
    <row r="114" spans="1:14" s="4" customFormat="1" ht="34.5" x14ac:dyDescent="0.3">
      <c r="A114" s="2">
        <v>114</v>
      </c>
      <c r="B114" s="5" t="s">
        <v>182</v>
      </c>
      <c r="C114" s="5" t="s">
        <v>209</v>
      </c>
      <c r="D114" s="22" t="s">
        <v>323</v>
      </c>
      <c r="E114" s="19">
        <v>1</v>
      </c>
      <c r="F114" s="3">
        <v>1200</v>
      </c>
      <c r="G114" s="15">
        <f t="shared" si="5"/>
        <v>1200</v>
      </c>
      <c r="H114" s="2">
        <v>3</v>
      </c>
      <c r="I114" s="3">
        <v>950</v>
      </c>
      <c r="J114" s="15">
        <f t="shared" si="6"/>
        <v>2850</v>
      </c>
      <c r="K114" s="31">
        <f t="shared" si="9"/>
        <v>4</v>
      </c>
      <c r="L114" s="29">
        <f t="shared" si="7"/>
        <v>4050</v>
      </c>
      <c r="M114" s="27">
        <f t="shared" si="8"/>
        <v>1012.5</v>
      </c>
      <c r="N114" s="1"/>
    </row>
    <row r="115" spans="1:14" s="4" customFormat="1" ht="51.75" x14ac:dyDescent="0.3">
      <c r="A115" s="2">
        <v>115</v>
      </c>
      <c r="B115" s="5" t="s">
        <v>183</v>
      </c>
      <c r="C115" s="5" t="s">
        <v>209</v>
      </c>
      <c r="D115" s="22" t="s">
        <v>324</v>
      </c>
      <c r="E115" s="19"/>
      <c r="F115" s="3"/>
      <c r="G115" s="15">
        <f t="shared" si="5"/>
        <v>0</v>
      </c>
      <c r="H115" s="2">
        <v>11</v>
      </c>
      <c r="I115" s="3">
        <v>5000</v>
      </c>
      <c r="J115" s="15">
        <f t="shared" si="6"/>
        <v>55000</v>
      </c>
      <c r="K115" s="31">
        <f t="shared" si="9"/>
        <v>11</v>
      </c>
      <c r="L115" s="29">
        <f t="shared" si="7"/>
        <v>55000</v>
      </c>
      <c r="M115" s="26">
        <f t="shared" si="8"/>
        <v>5000</v>
      </c>
      <c r="N115" s="1"/>
    </row>
    <row r="116" spans="1:14" s="4" customFormat="1" ht="51.75" x14ac:dyDescent="0.3">
      <c r="A116" s="2">
        <v>116</v>
      </c>
      <c r="B116" s="5" t="s">
        <v>184</v>
      </c>
      <c r="C116" s="5" t="s">
        <v>209</v>
      </c>
      <c r="D116" s="22" t="s">
        <v>325</v>
      </c>
      <c r="E116" s="19"/>
      <c r="F116" s="3"/>
      <c r="G116" s="15">
        <f t="shared" si="5"/>
        <v>0</v>
      </c>
      <c r="H116" s="2">
        <v>11</v>
      </c>
      <c r="I116" s="3">
        <v>6500</v>
      </c>
      <c r="J116" s="15">
        <f t="shared" si="6"/>
        <v>71500</v>
      </c>
      <c r="K116" s="31">
        <f t="shared" si="9"/>
        <v>11</v>
      </c>
      <c r="L116" s="29">
        <f t="shared" si="7"/>
        <v>71500</v>
      </c>
      <c r="M116" s="26">
        <f t="shared" si="8"/>
        <v>6500</v>
      </c>
      <c r="N116" s="1"/>
    </row>
    <row r="117" spans="1:14" s="4" customFormat="1" ht="86.25" x14ac:dyDescent="0.3">
      <c r="A117" s="2">
        <v>117</v>
      </c>
      <c r="B117" s="5" t="s">
        <v>185</v>
      </c>
      <c r="C117" s="5" t="s">
        <v>209</v>
      </c>
      <c r="D117" s="22" t="s">
        <v>326</v>
      </c>
      <c r="E117" s="19">
        <v>2</v>
      </c>
      <c r="F117" s="3">
        <v>5000</v>
      </c>
      <c r="G117" s="15">
        <f t="shared" si="5"/>
        <v>10000</v>
      </c>
      <c r="H117" s="2">
        <v>11</v>
      </c>
      <c r="I117" s="3">
        <v>4500</v>
      </c>
      <c r="J117" s="15">
        <f t="shared" si="6"/>
        <v>49500</v>
      </c>
      <c r="K117" s="31">
        <f t="shared" si="9"/>
        <v>13</v>
      </c>
      <c r="L117" s="29">
        <f t="shared" si="7"/>
        <v>59500</v>
      </c>
      <c r="M117" s="27">
        <f t="shared" si="8"/>
        <v>4576.9230769230771</v>
      </c>
      <c r="N117" s="1"/>
    </row>
    <row r="118" spans="1:14" s="4" customFormat="1" ht="86.25" x14ac:dyDescent="0.3">
      <c r="A118" s="2">
        <v>118</v>
      </c>
      <c r="B118" s="5" t="s">
        <v>186</v>
      </c>
      <c r="C118" s="5" t="s">
        <v>209</v>
      </c>
      <c r="D118" s="22" t="s">
        <v>327</v>
      </c>
      <c r="E118" s="19"/>
      <c r="F118" s="3"/>
      <c r="G118" s="15">
        <f t="shared" si="5"/>
        <v>0</v>
      </c>
      <c r="H118" s="2">
        <v>3</v>
      </c>
      <c r="I118" s="3">
        <v>7000</v>
      </c>
      <c r="J118" s="15">
        <f t="shared" si="6"/>
        <v>21000</v>
      </c>
      <c r="K118" s="31">
        <f t="shared" si="9"/>
        <v>3</v>
      </c>
      <c r="L118" s="29">
        <f t="shared" si="7"/>
        <v>21000</v>
      </c>
      <c r="M118" s="26">
        <f t="shared" si="8"/>
        <v>7000</v>
      </c>
      <c r="N118" s="1"/>
    </row>
    <row r="119" spans="1:14" s="4" customFormat="1" ht="17.25" customHeight="1" x14ac:dyDescent="0.3">
      <c r="A119" s="2">
        <v>119</v>
      </c>
      <c r="B119" s="5" t="s">
        <v>187</v>
      </c>
      <c r="C119" s="5" t="s">
        <v>209</v>
      </c>
      <c r="D119" s="22" t="s">
        <v>328</v>
      </c>
      <c r="E119" s="19">
        <v>1</v>
      </c>
      <c r="F119" s="3">
        <v>4000</v>
      </c>
      <c r="G119" s="15">
        <f t="shared" si="5"/>
        <v>4000</v>
      </c>
      <c r="H119" s="2"/>
      <c r="I119" s="3"/>
      <c r="J119" s="15">
        <f t="shared" si="6"/>
        <v>0</v>
      </c>
      <c r="K119" s="31">
        <f t="shared" si="9"/>
        <v>1</v>
      </c>
      <c r="L119" s="29">
        <f t="shared" si="7"/>
        <v>4000</v>
      </c>
      <c r="M119" s="26">
        <f t="shared" si="8"/>
        <v>4000</v>
      </c>
      <c r="N119" s="1"/>
    </row>
    <row r="120" spans="1:14" s="4" customFormat="1" ht="34.5" x14ac:dyDescent="0.3">
      <c r="A120" s="2">
        <v>120</v>
      </c>
      <c r="B120" s="5" t="s">
        <v>188</v>
      </c>
      <c r="C120" s="5" t="s">
        <v>209</v>
      </c>
      <c r="D120" s="22" t="s">
        <v>329</v>
      </c>
      <c r="E120" s="19">
        <v>1</v>
      </c>
      <c r="F120" s="3">
        <v>6000</v>
      </c>
      <c r="G120" s="15">
        <f t="shared" si="5"/>
        <v>6000</v>
      </c>
      <c r="H120" s="2"/>
      <c r="I120" s="3"/>
      <c r="J120" s="15">
        <f t="shared" si="6"/>
        <v>0</v>
      </c>
      <c r="K120" s="31">
        <f t="shared" si="9"/>
        <v>1</v>
      </c>
      <c r="L120" s="29">
        <f t="shared" si="7"/>
        <v>6000</v>
      </c>
      <c r="M120" s="26">
        <f t="shared" si="8"/>
        <v>6000</v>
      </c>
      <c r="N120" s="1"/>
    </row>
    <row r="121" spans="1:14" s="4" customFormat="1" ht="34.5" x14ac:dyDescent="0.3">
      <c r="A121" s="2">
        <v>121</v>
      </c>
      <c r="B121" s="5" t="s">
        <v>189</v>
      </c>
      <c r="C121" s="5" t="s">
        <v>209</v>
      </c>
      <c r="D121" s="22" t="s">
        <v>330</v>
      </c>
      <c r="E121" s="19"/>
      <c r="F121" s="3"/>
      <c r="G121" s="15">
        <f t="shared" si="5"/>
        <v>0</v>
      </c>
      <c r="H121" s="2">
        <v>3</v>
      </c>
      <c r="I121" s="3">
        <v>2200</v>
      </c>
      <c r="J121" s="15">
        <f t="shared" si="6"/>
        <v>6600</v>
      </c>
      <c r="K121" s="31">
        <f t="shared" si="9"/>
        <v>3</v>
      </c>
      <c r="L121" s="29">
        <f t="shared" si="7"/>
        <v>6600</v>
      </c>
      <c r="M121" s="26">
        <f t="shared" si="8"/>
        <v>2200</v>
      </c>
      <c r="N121" s="1"/>
    </row>
    <row r="122" spans="1:14" s="4" customFormat="1" ht="51.75" x14ac:dyDescent="0.3">
      <c r="A122" s="2">
        <v>122</v>
      </c>
      <c r="B122" s="5" t="s">
        <v>190</v>
      </c>
      <c r="C122" s="5" t="s">
        <v>209</v>
      </c>
      <c r="D122" s="22" t="s">
        <v>331</v>
      </c>
      <c r="E122" s="19"/>
      <c r="F122" s="3"/>
      <c r="G122" s="15">
        <f t="shared" si="5"/>
        <v>0</v>
      </c>
      <c r="H122" s="2">
        <v>2</v>
      </c>
      <c r="I122" s="3">
        <v>2200</v>
      </c>
      <c r="J122" s="15">
        <f t="shared" si="6"/>
        <v>4400</v>
      </c>
      <c r="K122" s="31">
        <f t="shared" si="9"/>
        <v>2</v>
      </c>
      <c r="L122" s="29">
        <f t="shared" si="7"/>
        <v>4400</v>
      </c>
      <c r="M122" s="26">
        <f t="shared" si="8"/>
        <v>2200</v>
      </c>
      <c r="N122" s="1"/>
    </row>
    <row r="123" spans="1:14" s="4" customFormat="1" ht="51.75" x14ac:dyDescent="0.3">
      <c r="A123" s="2">
        <v>123</v>
      </c>
      <c r="B123" s="5" t="s">
        <v>191</v>
      </c>
      <c r="C123" s="5" t="s">
        <v>209</v>
      </c>
      <c r="D123" s="22" t="s">
        <v>332</v>
      </c>
      <c r="E123" s="19"/>
      <c r="F123" s="3"/>
      <c r="G123" s="15">
        <f t="shared" si="5"/>
        <v>0</v>
      </c>
      <c r="H123" s="2">
        <v>2</v>
      </c>
      <c r="I123" s="3">
        <v>4500</v>
      </c>
      <c r="J123" s="15">
        <f t="shared" si="6"/>
        <v>9000</v>
      </c>
      <c r="K123" s="31">
        <f t="shared" si="9"/>
        <v>2</v>
      </c>
      <c r="L123" s="29">
        <f t="shared" si="7"/>
        <v>9000</v>
      </c>
      <c r="M123" s="26">
        <f t="shared" si="8"/>
        <v>4500</v>
      </c>
      <c r="N123" s="1"/>
    </row>
    <row r="124" spans="1:14" s="4" customFormat="1" ht="34.5" x14ac:dyDescent="0.3">
      <c r="A124" s="2">
        <v>124</v>
      </c>
      <c r="B124" s="5" t="s">
        <v>192</v>
      </c>
      <c r="C124" s="5" t="s">
        <v>209</v>
      </c>
      <c r="D124" s="22" t="s">
        <v>333</v>
      </c>
      <c r="E124" s="19"/>
      <c r="F124" s="3"/>
      <c r="G124" s="15">
        <f t="shared" si="5"/>
        <v>0</v>
      </c>
      <c r="H124" s="2">
        <v>2</v>
      </c>
      <c r="I124" s="3">
        <v>6500</v>
      </c>
      <c r="J124" s="15">
        <f t="shared" si="6"/>
        <v>13000</v>
      </c>
      <c r="K124" s="31">
        <f t="shared" si="9"/>
        <v>2</v>
      </c>
      <c r="L124" s="29">
        <f t="shared" si="7"/>
        <v>13000</v>
      </c>
      <c r="M124" s="26">
        <f t="shared" si="8"/>
        <v>6500</v>
      </c>
      <c r="N124" s="1"/>
    </row>
    <row r="125" spans="1:14" s="4" customFormat="1" ht="34.5" x14ac:dyDescent="0.3">
      <c r="A125" s="2">
        <v>125</v>
      </c>
      <c r="B125" s="5" t="s">
        <v>193</v>
      </c>
      <c r="C125" s="5" t="s">
        <v>209</v>
      </c>
      <c r="D125" s="22" t="s">
        <v>334</v>
      </c>
      <c r="E125" s="19">
        <v>3</v>
      </c>
      <c r="F125" s="3">
        <v>2000</v>
      </c>
      <c r="G125" s="15">
        <f t="shared" si="5"/>
        <v>6000</v>
      </c>
      <c r="H125" s="2">
        <v>5</v>
      </c>
      <c r="I125" s="3">
        <v>1900</v>
      </c>
      <c r="J125" s="15">
        <f t="shared" si="6"/>
        <v>9500</v>
      </c>
      <c r="K125" s="31">
        <f t="shared" si="9"/>
        <v>8</v>
      </c>
      <c r="L125" s="29">
        <f t="shared" si="7"/>
        <v>15500</v>
      </c>
      <c r="M125" s="27">
        <f t="shared" si="8"/>
        <v>1937.5</v>
      </c>
      <c r="N125" s="1"/>
    </row>
    <row r="126" spans="1:14" s="4" customFormat="1" ht="69" x14ac:dyDescent="0.3">
      <c r="A126" s="2">
        <v>126</v>
      </c>
      <c r="B126" s="5" t="s">
        <v>194</v>
      </c>
      <c r="C126" s="5" t="s">
        <v>209</v>
      </c>
      <c r="D126" s="22" t="s">
        <v>335</v>
      </c>
      <c r="E126" s="19">
        <v>1</v>
      </c>
      <c r="F126" s="3">
        <v>8000</v>
      </c>
      <c r="G126" s="15">
        <f t="shared" si="5"/>
        <v>8000</v>
      </c>
      <c r="H126" s="2">
        <v>2</v>
      </c>
      <c r="I126" s="3">
        <v>4500</v>
      </c>
      <c r="J126" s="15">
        <f t="shared" si="6"/>
        <v>9000</v>
      </c>
      <c r="K126" s="31">
        <f t="shared" si="9"/>
        <v>3</v>
      </c>
      <c r="L126" s="29">
        <f t="shared" si="7"/>
        <v>17000</v>
      </c>
      <c r="M126" s="27">
        <f t="shared" si="8"/>
        <v>5666.666666666667</v>
      </c>
      <c r="N126" s="1"/>
    </row>
    <row r="127" spans="1:14" s="4" customFormat="1" ht="34.5" x14ac:dyDescent="0.3">
      <c r="A127" s="2">
        <v>127</v>
      </c>
      <c r="B127" s="5" t="s">
        <v>195</v>
      </c>
      <c r="C127" s="5" t="s">
        <v>209</v>
      </c>
      <c r="D127" s="22" t="s">
        <v>336</v>
      </c>
      <c r="E127" s="19">
        <v>4</v>
      </c>
      <c r="F127" s="3">
        <v>1000</v>
      </c>
      <c r="G127" s="15">
        <f t="shared" si="5"/>
        <v>4000</v>
      </c>
      <c r="H127" s="2"/>
      <c r="I127" s="3"/>
      <c r="J127" s="15">
        <f t="shared" si="6"/>
        <v>0</v>
      </c>
      <c r="K127" s="31">
        <f t="shared" si="9"/>
        <v>4</v>
      </c>
      <c r="L127" s="29">
        <f t="shared" si="7"/>
        <v>4000</v>
      </c>
      <c r="M127" s="27">
        <f t="shared" si="8"/>
        <v>1000</v>
      </c>
      <c r="N127" s="1"/>
    </row>
    <row r="128" spans="1:14" s="4" customFormat="1" ht="34.5" x14ac:dyDescent="0.3">
      <c r="A128" s="2">
        <v>128</v>
      </c>
      <c r="B128" s="5" t="s">
        <v>196</v>
      </c>
      <c r="C128" s="5" t="s">
        <v>209</v>
      </c>
      <c r="D128" s="22" t="s">
        <v>337</v>
      </c>
      <c r="E128" s="19">
        <v>1</v>
      </c>
      <c r="F128" s="3">
        <v>6000</v>
      </c>
      <c r="G128" s="15">
        <f t="shared" si="5"/>
        <v>6000</v>
      </c>
      <c r="H128" s="2">
        <v>10</v>
      </c>
      <c r="I128" s="3">
        <v>2000</v>
      </c>
      <c r="J128" s="15">
        <f t="shared" si="6"/>
        <v>20000</v>
      </c>
      <c r="K128" s="31">
        <f>+E128+H128</f>
        <v>11</v>
      </c>
      <c r="L128" s="29">
        <f t="shared" si="7"/>
        <v>26000</v>
      </c>
      <c r="M128" s="26">
        <f t="shared" si="8"/>
        <v>2363.6363636363635</v>
      </c>
      <c r="N128" s="1"/>
    </row>
    <row r="129" spans="1:14" s="4" customFormat="1" ht="138" x14ac:dyDescent="0.3">
      <c r="A129" s="2">
        <v>129</v>
      </c>
      <c r="B129" s="5" t="s">
        <v>197</v>
      </c>
      <c r="C129" s="5" t="s">
        <v>209</v>
      </c>
      <c r="D129" s="22" t="s">
        <v>338</v>
      </c>
      <c r="E129" s="19">
        <v>3</v>
      </c>
      <c r="F129" s="3">
        <v>650</v>
      </c>
      <c r="G129" s="15">
        <f t="shared" ref="G129:G137" si="10">+F129*E129</f>
        <v>1950</v>
      </c>
      <c r="H129" s="2"/>
      <c r="I129" s="3"/>
      <c r="J129" s="15">
        <f t="shared" ref="J129:J137" si="11">+I129*H129</f>
        <v>0</v>
      </c>
      <c r="K129" s="31">
        <f t="shared" si="9"/>
        <v>3</v>
      </c>
      <c r="L129" s="29">
        <f t="shared" ref="L129:L140" si="12">+G129+J129</f>
        <v>1950</v>
      </c>
      <c r="M129" s="26">
        <f t="shared" ref="M129:M140" si="13">+L129/K129</f>
        <v>650</v>
      </c>
      <c r="N129" s="1"/>
    </row>
    <row r="130" spans="1:14" s="4" customFormat="1" ht="51.75" x14ac:dyDescent="0.3">
      <c r="A130" s="2">
        <v>130</v>
      </c>
      <c r="B130" s="5" t="s">
        <v>198</v>
      </c>
      <c r="C130" s="5" t="s">
        <v>209</v>
      </c>
      <c r="D130" s="22" t="s">
        <v>339</v>
      </c>
      <c r="E130" s="19">
        <v>2</v>
      </c>
      <c r="F130" s="3">
        <v>1200</v>
      </c>
      <c r="G130" s="15">
        <f t="shared" si="10"/>
        <v>2400</v>
      </c>
      <c r="H130" s="2">
        <v>2</v>
      </c>
      <c r="I130" s="3">
        <v>950</v>
      </c>
      <c r="J130" s="15">
        <f t="shared" si="11"/>
        <v>1900</v>
      </c>
      <c r="K130" s="31">
        <f t="shared" ref="K130:K140" si="14">+E130+H130</f>
        <v>4</v>
      </c>
      <c r="L130" s="29">
        <f t="shared" si="12"/>
        <v>4300</v>
      </c>
      <c r="M130" s="26">
        <f t="shared" si="13"/>
        <v>1075</v>
      </c>
      <c r="N130" s="1"/>
    </row>
    <row r="131" spans="1:14" s="4" customFormat="1" ht="51.75" x14ac:dyDescent="0.3">
      <c r="A131" s="2">
        <v>131</v>
      </c>
      <c r="B131" s="5" t="s">
        <v>199</v>
      </c>
      <c r="C131" s="5" t="s">
        <v>209</v>
      </c>
      <c r="D131" s="22" t="s">
        <v>340</v>
      </c>
      <c r="E131" s="19"/>
      <c r="F131" s="3"/>
      <c r="G131" s="15">
        <f t="shared" si="10"/>
        <v>0</v>
      </c>
      <c r="H131" s="2">
        <v>30</v>
      </c>
      <c r="I131" s="3">
        <v>30</v>
      </c>
      <c r="J131" s="15">
        <f t="shared" si="11"/>
        <v>900</v>
      </c>
      <c r="K131" s="31">
        <f t="shared" si="14"/>
        <v>30</v>
      </c>
      <c r="L131" s="29">
        <f t="shared" si="12"/>
        <v>900</v>
      </c>
      <c r="M131" s="26">
        <f t="shared" si="13"/>
        <v>30</v>
      </c>
      <c r="N131" s="1"/>
    </row>
    <row r="132" spans="1:14" s="4" customFormat="1" ht="34.5" x14ac:dyDescent="0.3">
      <c r="A132" s="2">
        <v>132</v>
      </c>
      <c r="B132" s="5" t="s">
        <v>200</v>
      </c>
      <c r="C132" s="5" t="s">
        <v>209</v>
      </c>
      <c r="D132" s="22" t="s">
        <v>341</v>
      </c>
      <c r="E132" s="19">
        <v>10</v>
      </c>
      <c r="F132" s="3">
        <v>200</v>
      </c>
      <c r="G132" s="15">
        <f t="shared" si="10"/>
        <v>2000</v>
      </c>
      <c r="H132" s="2"/>
      <c r="I132" s="3"/>
      <c r="J132" s="15">
        <f t="shared" si="11"/>
        <v>0</v>
      </c>
      <c r="K132" s="31">
        <f t="shared" si="14"/>
        <v>10</v>
      </c>
      <c r="L132" s="29">
        <f t="shared" si="12"/>
        <v>2000</v>
      </c>
      <c r="M132" s="26">
        <f t="shared" si="13"/>
        <v>200</v>
      </c>
      <c r="N132" s="1"/>
    </row>
    <row r="133" spans="1:14" s="4" customFormat="1" ht="69" x14ac:dyDescent="0.3">
      <c r="A133" s="2">
        <v>133</v>
      </c>
      <c r="B133" s="5" t="s">
        <v>201</v>
      </c>
      <c r="C133" s="5" t="s">
        <v>209</v>
      </c>
      <c r="D133" s="22" t="s">
        <v>342</v>
      </c>
      <c r="E133" s="19"/>
      <c r="F133" s="3"/>
      <c r="G133" s="15">
        <f t="shared" si="10"/>
        <v>0</v>
      </c>
      <c r="H133" s="2">
        <v>30</v>
      </c>
      <c r="I133" s="3">
        <v>40</v>
      </c>
      <c r="J133" s="15">
        <f t="shared" si="11"/>
        <v>1200</v>
      </c>
      <c r="K133" s="31">
        <f t="shared" si="14"/>
        <v>30</v>
      </c>
      <c r="L133" s="29">
        <f t="shared" si="12"/>
        <v>1200</v>
      </c>
      <c r="M133" s="26">
        <f t="shared" si="13"/>
        <v>40</v>
      </c>
      <c r="N133" s="1"/>
    </row>
    <row r="134" spans="1:14" s="4" customFormat="1" ht="103.5" x14ac:dyDescent="0.3">
      <c r="A134" s="2">
        <v>134</v>
      </c>
      <c r="B134" s="5" t="s">
        <v>202</v>
      </c>
      <c r="C134" s="5" t="s">
        <v>211</v>
      </c>
      <c r="D134" s="22" t="s">
        <v>343</v>
      </c>
      <c r="E134" s="19">
        <v>5</v>
      </c>
      <c r="F134" s="3">
        <v>1500</v>
      </c>
      <c r="G134" s="15">
        <f t="shared" si="10"/>
        <v>7500</v>
      </c>
      <c r="H134" s="2"/>
      <c r="I134" s="3"/>
      <c r="J134" s="15">
        <f t="shared" si="11"/>
        <v>0</v>
      </c>
      <c r="K134" s="31">
        <f t="shared" si="14"/>
        <v>5</v>
      </c>
      <c r="L134" s="29">
        <f t="shared" si="12"/>
        <v>7500</v>
      </c>
      <c r="M134" s="26">
        <f t="shared" si="13"/>
        <v>1500</v>
      </c>
      <c r="N134" s="1"/>
    </row>
    <row r="135" spans="1:14" s="4" customFormat="1" ht="409.5" x14ac:dyDescent="0.3">
      <c r="A135" s="2">
        <v>135</v>
      </c>
      <c r="B135" s="5" t="s">
        <v>203</v>
      </c>
      <c r="C135" s="5" t="s">
        <v>209</v>
      </c>
      <c r="D135" s="22" t="s">
        <v>344</v>
      </c>
      <c r="E135" s="19">
        <v>10</v>
      </c>
      <c r="F135" s="3">
        <v>200</v>
      </c>
      <c r="G135" s="15">
        <f t="shared" si="10"/>
        <v>2000</v>
      </c>
      <c r="H135" s="2"/>
      <c r="I135" s="3"/>
      <c r="J135" s="15">
        <f t="shared" si="11"/>
        <v>0</v>
      </c>
      <c r="K135" s="31">
        <f t="shared" si="14"/>
        <v>10</v>
      </c>
      <c r="L135" s="29">
        <f t="shared" si="12"/>
        <v>2000</v>
      </c>
      <c r="M135" s="26">
        <f t="shared" si="13"/>
        <v>200</v>
      </c>
      <c r="N135" s="1"/>
    </row>
    <row r="136" spans="1:14" s="4" customFormat="1" ht="34.5" x14ac:dyDescent="0.3">
      <c r="A136" s="2">
        <v>136</v>
      </c>
      <c r="B136" s="5" t="s">
        <v>204</v>
      </c>
      <c r="C136" s="5" t="s">
        <v>209</v>
      </c>
      <c r="D136" s="22" t="s">
        <v>345</v>
      </c>
      <c r="E136" s="19"/>
      <c r="F136" s="3"/>
      <c r="G136" s="15">
        <f t="shared" si="10"/>
        <v>0</v>
      </c>
      <c r="H136" s="2">
        <v>30</v>
      </c>
      <c r="I136" s="3">
        <v>150</v>
      </c>
      <c r="J136" s="15">
        <f t="shared" si="11"/>
        <v>4500</v>
      </c>
      <c r="K136" s="31">
        <f t="shared" si="14"/>
        <v>30</v>
      </c>
      <c r="L136" s="29">
        <f t="shared" si="12"/>
        <v>4500</v>
      </c>
      <c r="M136" s="26">
        <f t="shared" si="13"/>
        <v>150</v>
      </c>
      <c r="N136" s="1"/>
    </row>
    <row r="137" spans="1:14" s="4" customFormat="1" x14ac:dyDescent="0.3">
      <c r="A137" s="2">
        <v>137</v>
      </c>
      <c r="B137" s="5" t="s">
        <v>205</v>
      </c>
      <c r="C137" s="5" t="s">
        <v>209</v>
      </c>
      <c r="D137" s="22" t="s">
        <v>346</v>
      </c>
      <c r="E137" s="19">
        <v>4</v>
      </c>
      <c r="F137" s="3">
        <v>250</v>
      </c>
      <c r="G137" s="15">
        <f t="shared" si="10"/>
        <v>1000</v>
      </c>
      <c r="H137" s="2"/>
      <c r="I137" s="3"/>
      <c r="J137" s="15">
        <f t="shared" si="11"/>
        <v>0</v>
      </c>
      <c r="K137" s="31">
        <f t="shared" si="14"/>
        <v>4</v>
      </c>
      <c r="L137" s="29">
        <f t="shared" si="12"/>
        <v>1000</v>
      </c>
      <c r="M137" s="26">
        <f t="shared" si="13"/>
        <v>250</v>
      </c>
      <c r="N137" s="1"/>
    </row>
    <row r="138" spans="1:14" s="4" customFormat="1" ht="34.5" x14ac:dyDescent="0.3">
      <c r="A138" s="2">
        <v>138</v>
      </c>
      <c r="B138" s="5" t="s">
        <v>206</v>
      </c>
      <c r="C138" s="5" t="s">
        <v>209</v>
      </c>
      <c r="D138" s="22" t="s">
        <v>347</v>
      </c>
      <c r="E138" s="19">
        <v>15600</v>
      </c>
      <c r="F138" s="3">
        <v>20</v>
      </c>
      <c r="G138" s="15">
        <f>+F138*E138</f>
        <v>312000</v>
      </c>
      <c r="H138" s="2"/>
      <c r="I138" s="3"/>
      <c r="J138" s="15"/>
      <c r="K138" s="31">
        <f t="shared" si="14"/>
        <v>15600</v>
      </c>
      <c r="L138" s="29">
        <f t="shared" si="12"/>
        <v>312000</v>
      </c>
      <c r="M138" s="26">
        <f t="shared" si="13"/>
        <v>20</v>
      </c>
      <c r="N138" s="1"/>
    </row>
    <row r="139" spans="1:14" s="4" customFormat="1" ht="51.75" x14ac:dyDescent="0.3">
      <c r="A139" s="2">
        <v>139</v>
      </c>
      <c r="B139" s="5" t="s">
        <v>207</v>
      </c>
      <c r="C139" s="5" t="s">
        <v>209</v>
      </c>
      <c r="D139" s="22" t="s">
        <v>348</v>
      </c>
      <c r="E139" s="19">
        <v>25200</v>
      </c>
      <c r="F139" s="3">
        <v>25</v>
      </c>
      <c r="G139" s="15">
        <f>+F139*E139</f>
        <v>630000</v>
      </c>
      <c r="H139" s="2"/>
      <c r="I139" s="3"/>
      <c r="J139" s="15"/>
      <c r="K139" s="31">
        <f t="shared" si="14"/>
        <v>25200</v>
      </c>
      <c r="L139" s="29">
        <f t="shared" si="12"/>
        <v>630000</v>
      </c>
      <c r="M139" s="26">
        <f t="shared" si="13"/>
        <v>25</v>
      </c>
      <c r="N139" s="1"/>
    </row>
    <row r="140" spans="1:14" s="4" customFormat="1" ht="121.5" thickBot="1" x14ac:dyDescent="0.35">
      <c r="A140" s="6">
        <v>140</v>
      </c>
      <c r="B140" s="23" t="s">
        <v>208</v>
      </c>
      <c r="C140" s="23" t="s">
        <v>209</v>
      </c>
      <c r="D140" s="24" t="s">
        <v>349</v>
      </c>
      <c r="E140" s="20">
        <v>50</v>
      </c>
      <c r="F140" s="10">
        <v>50</v>
      </c>
      <c r="G140" s="17">
        <f>+F140*E140</f>
        <v>2500</v>
      </c>
      <c r="H140" s="6">
        <v>500</v>
      </c>
      <c r="I140" s="10">
        <v>50</v>
      </c>
      <c r="J140" s="17">
        <f>+I140*H140</f>
        <v>25000</v>
      </c>
      <c r="K140" s="31">
        <f t="shared" si="14"/>
        <v>550</v>
      </c>
      <c r="L140" s="29">
        <f t="shared" si="12"/>
        <v>27500</v>
      </c>
      <c r="M140" s="26">
        <f t="shared" si="13"/>
        <v>50</v>
      </c>
      <c r="N140" s="1"/>
    </row>
    <row r="272" spans="2:2" x14ac:dyDescent="0.3">
      <c r="B272" s="18"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սանհիգիենիկ</vt:lpstr>
      <vt:lpstr>ռուս</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Hayk Harutyunyan</dc:creator>
  <cp:lastModifiedBy>kristine mailyan</cp:lastModifiedBy>
  <cp:lastPrinted>2024-11-27T12:44:23Z</cp:lastPrinted>
  <dcterms:created xsi:type="dcterms:W3CDTF">2022-07-21T07:39:54Z</dcterms:created>
  <dcterms:modified xsi:type="dcterms:W3CDTF">2024-11-27T12:44:37Z</dcterms:modified>
</cp:coreProperties>
</file>