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3EB23D0-1966-4E1F-A5C4-762A0DC935A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4" r:id="rId1"/>
    <sheet name="դեղորայք 1" sheetId="9" state="hidden" r:id="rId2"/>
    <sheet name="Դեղորայք2" sheetId="10" state="hidden" r:id="rId3"/>
    <sheet name="Պարագա" sheetId="11" state="hidden" r:id="rId4"/>
    <sheet name="քիմ. նյութեր" sheetId="12" state="hidden" r:id="rId5"/>
  </sheets>
  <calcPr calcId="191029"/>
</workbook>
</file>

<file path=xl/calcChain.xml><?xml version="1.0" encoding="utf-8"?>
<calcChain xmlns="http://schemas.openxmlformats.org/spreadsheetml/2006/main">
  <c r="H5" i="14" l="1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4" i="14"/>
  <c r="G75" i="12"/>
  <c r="G73" i="12"/>
  <c r="G74" i="12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103" i="11"/>
  <c r="G104" i="11"/>
  <c r="G105" i="11"/>
  <c r="G106" i="11"/>
  <c r="G107" i="11"/>
  <c r="G108" i="11"/>
  <c r="G109" i="11"/>
  <c r="G110" i="11"/>
  <c r="H18" i="9"/>
  <c r="H65" i="9"/>
  <c r="F13" i="12"/>
  <c r="G13" i="12" s="1"/>
  <c r="B13" i="12"/>
  <c r="C13" i="12" s="1"/>
  <c r="D13" i="12" s="1"/>
  <c r="G77" i="12"/>
  <c r="G76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F13" i="11"/>
  <c r="G13" i="11" s="1"/>
  <c r="B13" i="11"/>
  <c r="C13" i="11" s="1"/>
  <c r="D13" i="11" s="1"/>
  <c r="G15" i="10"/>
  <c r="F13" i="10"/>
  <c r="G13" i="10" s="1"/>
  <c r="B13" i="10"/>
  <c r="C13" i="10" s="1"/>
  <c r="D13" i="10" s="1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98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96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7" i="9"/>
  <c r="H16" i="9"/>
  <c r="H15" i="9"/>
  <c r="G13" i="9"/>
  <c r="H13" i="9" s="1"/>
  <c r="C13" i="9"/>
  <c r="D13" i="9" s="1"/>
  <c r="E13" i="9" s="1"/>
  <c r="H97" i="9" l="1"/>
</calcChain>
</file>

<file path=xl/sharedStrings.xml><?xml version="1.0" encoding="utf-8"?>
<sst xmlns="http://schemas.openxmlformats.org/spreadsheetml/2006/main" count="1285" uniqueCount="384">
  <si>
    <t>Ծրագիրը-12</t>
  </si>
  <si>
    <t>(ըստ բյուջետային ծախսերի գործառնական դասակարգման)</t>
  </si>
  <si>
    <t>Գնման առարկայի</t>
  </si>
  <si>
    <t>Գնման ձև (ընթացակարգը)</t>
  </si>
  <si>
    <t>Քանակ</t>
  </si>
  <si>
    <t>Միջանցիկ կոդը՝ ըստ CPV դասակարգման</t>
  </si>
  <si>
    <t>անվանումը</t>
  </si>
  <si>
    <t>X</t>
  </si>
  <si>
    <t>ԳՀ</t>
  </si>
  <si>
    <t>լիտր</t>
  </si>
  <si>
    <t>հատ</t>
  </si>
  <si>
    <t>տուփ</t>
  </si>
  <si>
    <t>Ախտահանիչ միջոց քլոր պարունակող</t>
  </si>
  <si>
    <t>հաբ</t>
  </si>
  <si>
    <t>Չափման միավոր</t>
  </si>
  <si>
    <t>Միավորի գին</t>
  </si>
  <si>
    <t>"ՀԱՍՏԱՏՈՒՄ ԵՄ"</t>
  </si>
  <si>
    <t>Պատվիրատուն &lt;&lt;Աբովյանի ծննդատուն ՊՓԲԸ&gt;&gt;</t>
  </si>
  <si>
    <t>Անվանումը`՝ Հիվանդանոցային և արտահիվանդանոցային  ծառայություններ</t>
  </si>
  <si>
    <t>բաժին- խումբ-  ,դաս- , ծրագիր__</t>
  </si>
  <si>
    <t>Դեղորայք</t>
  </si>
  <si>
    <t>Անալգին</t>
  </si>
  <si>
    <t>Ապակե սրվ.</t>
  </si>
  <si>
    <t>Դիմեդրոլ</t>
  </si>
  <si>
    <t>Նատրիումի քլորիդ</t>
  </si>
  <si>
    <t>Ամոքսիցիլլին</t>
  </si>
  <si>
    <t>Հաբ բլիստեր.</t>
  </si>
  <si>
    <t>Նովոկային</t>
  </si>
  <si>
    <t>Օքսիտոցին</t>
  </si>
  <si>
    <t>Ասկորբինաթթու</t>
  </si>
  <si>
    <t>Ռինգեր</t>
  </si>
  <si>
    <t>Պլ.փաթեթ</t>
  </si>
  <si>
    <t>Հեմոսոլ</t>
  </si>
  <si>
    <t>Պլազմո-տեք</t>
  </si>
  <si>
    <t>Ռեոպոլիգլյուկին</t>
  </si>
  <si>
    <t>Պոլիգլյուկին</t>
  </si>
  <si>
    <t>Լիդոկային</t>
  </si>
  <si>
    <t>Մագնեզիումի  սուլֆատ</t>
  </si>
  <si>
    <t>Կալիումի  քլորիդ</t>
  </si>
  <si>
    <t>Կալցիումի  քլորիդ</t>
  </si>
  <si>
    <t>Գլյուկոզա</t>
  </si>
  <si>
    <t>Դրոտավերին</t>
  </si>
  <si>
    <t>Նո –շպա կամ համարժեք</t>
  </si>
  <si>
    <t>Հաբ պլ.ֆլ,</t>
  </si>
  <si>
    <t>Ակտովեգին</t>
  </si>
  <si>
    <t>Պապավերին</t>
  </si>
  <si>
    <t>Մոմ բլիստեր.</t>
  </si>
  <si>
    <t>Ամոքսիկլավ</t>
  </si>
  <si>
    <t>Ցեֆտրիաքսոն</t>
  </si>
  <si>
    <t>Մետոկլոպրամիդ</t>
  </si>
  <si>
    <t>Կետոնալ կամ համարժեք</t>
  </si>
  <si>
    <t>Ֆրաքսեպարին</t>
  </si>
  <si>
    <t xml:space="preserve">Պատ ներ-չ </t>
  </si>
  <si>
    <t>Դեքսամետազոն</t>
  </si>
  <si>
    <t>Գենտամիցին</t>
  </si>
  <si>
    <t>Էուֆիլին</t>
  </si>
  <si>
    <t>Դիցինոն կամ համարժեք</t>
  </si>
  <si>
    <t>Սուպրաստին</t>
  </si>
  <si>
    <t>Մեզատոն</t>
  </si>
  <si>
    <t>Ամինոկապրոնաթթու</t>
  </si>
  <si>
    <t xml:space="preserve">Ջուր ներարկման համար </t>
  </si>
  <si>
    <t>Մետրոնիդազոլ</t>
  </si>
  <si>
    <t>Նիֆեդիպին</t>
  </si>
  <si>
    <t>Պլ.ֆլակոն</t>
  </si>
  <si>
    <t>Սպազմատոն</t>
  </si>
  <si>
    <t>Մուկալտին</t>
  </si>
  <si>
    <t>Մագնե Բ6</t>
  </si>
  <si>
    <t>Դյուֆաստոն</t>
  </si>
  <si>
    <t>Հաբ պլ.ֆլ.</t>
  </si>
  <si>
    <t>Կատվախոտի հանուկ</t>
  </si>
  <si>
    <t>Դոպեգիտ կամ համարժեք</t>
  </si>
  <si>
    <t>Բիսակոդիլ</t>
  </si>
  <si>
    <t>Դիկլոֆենակ</t>
  </si>
  <si>
    <t>Սայտոտեք</t>
  </si>
  <si>
    <t>Ֆոլաթթու</t>
  </si>
  <si>
    <t>Տետրացիկլին</t>
  </si>
  <si>
    <t>Քսուկ Վիշնեվսկու</t>
  </si>
  <si>
    <t>տյուբ</t>
  </si>
  <si>
    <t>Տրոքսեվազին կամ համարժեք</t>
  </si>
  <si>
    <t>Բետադին</t>
  </si>
  <si>
    <t>Սորբիֆեր դուռուլես</t>
  </si>
  <si>
    <t>Ֆուրացիլին</t>
  </si>
  <si>
    <t>Նիտրո</t>
  </si>
  <si>
    <t>Կոնակիոն</t>
  </si>
  <si>
    <t>Պանանգին</t>
  </si>
  <si>
    <t>Միդազեմ</t>
  </si>
  <si>
    <t>Ապակե սրվ</t>
  </si>
  <si>
    <t>Դոպմին կամ համարժեք</t>
  </si>
  <si>
    <t>Նիստատին</t>
  </si>
  <si>
    <t>Պարացետամոլ</t>
  </si>
  <si>
    <t>Տավեգիլ</t>
  </si>
  <si>
    <t>Ֆլորան կամ համարժեք</t>
  </si>
  <si>
    <t>Տրակրիում կամ համարժեք</t>
  </si>
  <si>
    <t>Թիոպենտալ նատրի</t>
  </si>
  <si>
    <t>Կալիպսոլ կամ համարժեք</t>
  </si>
  <si>
    <t>Ատրոպինի սուլֆատ</t>
  </si>
  <si>
    <t>Ապաուրին կամ համարժեք</t>
  </si>
  <si>
    <t>Դիթիլին</t>
  </si>
  <si>
    <t>Բուպիվակային</t>
  </si>
  <si>
    <t>Արդուան</t>
  </si>
  <si>
    <t>Տրանեքսան</t>
  </si>
  <si>
    <t>Կորդարոն կամ համ,արժեք</t>
  </si>
  <si>
    <t>Կարդիամին</t>
  </si>
  <si>
    <t>Դիպրիվան  Պոֆոլ կամ համարժեք</t>
  </si>
  <si>
    <t>Կլեկսան</t>
  </si>
  <si>
    <t>Ֆենտանիլ</t>
  </si>
  <si>
    <t>Մորֆին հ ք</t>
  </si>
  <si>
    <t>Պրոմեդոլ</t>
  </si>
  <si>
    <t>Էրիթրոցիտար զանգված</t>
  </si>
  <si>
    <t>Թարմ սառեցված պլազմա</t>
  </si>
  <si>
    <t>Պենիցիլին G կամ համարժեք</t>
  </si>
  <si>
    <t>Ապակե սրվակ</t>
  </si>
  <si>
    <t>Կլաֆորան  լուծիչի  հետ</t>
  </si>
  <si>
    <t>Ապակե ֆլակոն</t>
  </si>
  <si>
    <t>Մոմ բլիստէր</t>
  </si>
  <si>
    <t>Նատրիումի բիկարբոնատ</t>
  </si>
  <si>
    <t>Ֆուրասեմիդ</t>
  </si>
  <si>
    <t>Գլիցերինի մոմիկ</t>
  </si>
  <si>
    <t>հաբ-բլիստեր</t>
  </si>
  <si>
    <t>Ֆինոպտին</t>
  </si>
  <si>
    <t>Կալցիումի գլյուկոնատ</t>
  </si>
  <si>
    <t>Կոֆեին նատրի բենզոատ</t>
  </si>
  <si>
    <t>Միրոպրիստոն</t>
  </si>
  <si>
    <t>Ակտրապիդ-ինսուլին</t>
  </si>
  <si>
    <t>Ռելիֆ</t>
  </si>
  <si>
    <t>Բետադին մոմիկ</t>
  </si>
  <si>
    <t>Արփիմիստին</t>
  </si>
  <si>
    <t>Կլոտրմազոլ քսուկ հեշտոցային</t>
  </si>
  <si>
    <t>Կլոտրիմազոլ մոմիկ հեշտոցային</t>
  </si>
  <si>
    <t>Լևոմիկոլ</t>
  </si>
  <si>
    <t>Վուլնուզան</t>
  </si>
  <si>
    <t>Դեպանտոլ  հեշտոցային</t>
  </si>
  <si>
    <t>Ֆլյուկոնազոլ</t>
  </si>
  <si>
    <t>Էրիթրոմիցինի քսուկ</t>
  </si>
  <si>
    <t>սրվակ</t>
  </si>
  <si>
    <t>Ցիպրոտեք</t>
  </si>
  <si>
    <t>Անատօքսին հակափայտացման</t>
  </si>
  <si>
    <t>Սիճուկ հակափայտացման</t>
  </si>
  <si>
    <t>Ասկոռուտին</t>
  </si>
  <si>
    <t>Սալբուտամոլ</t>
  </si>
  <si>
    <t>Դոքսացիկլին</t>
  </si>
  <si>
    <t>Օմնոպոն</t>
  </si>
  <si>
    <t>Ադրենալին</t>
  </si>
  <si>
    <t>Գլյուկոզա     հ-ծու</t>
  </si>
  <si>
    <t xml:space="preserve">Միզանյութի հ-ծու կինետիկ </t>
  </si>
  <si>
    <t>RPR carbon</t>
  </si>
  <si>
    <t>.CRP</t>
  </si>
  <si>
    <t xml:space="preserve">Թրոմբոպլաստին </t>
  </si>
  <si>
    <t>Բիլիռուբին հ-ծու</t>
  </si>
  <si>
    <t>Կրեատին հ-ծու</t>
  </si>
  <si>
    <t>Իմերսիոն յուղ</t>
  </si>
  <si>
    <t>ALT</t>
  </si>
  <si>
    <t>HBsAG</t>
  </si>
  <si>
    <t>AST</t>
  </si>
  <si>
    <t>Կալցիումի հ-ծու</t>
  </si>
  <si>
    <t>Ցոլիկլոն անտի A</t>
  </si>
  <si>
    <t>Ցոլիկլոն անտի AB</t>
  </si>
  <si>
    <t>Ցոլիկլոն անտի B</t>
  </si>
  <si>
    <t>Ցոլիկլոն անտի D</t>
  </si>
  <si>
    <t>Ցոլիկլոն անտի C</t>
  </si>
  <si>
    <t>Հեպատիտ C</t>
  </si>
  <si>
    <t>Ազոպիրամ</t>
  </si>
  <si>
    <t>Հակաբակտերիալ օճառ</t>
  </si>
  <si>
    <t>Ռոմանովսկի գիմզա</t>
  </si>
  <si>
    <t>Սուլֆոսալիցիլաթթու</t>
  </si>
  <si>
    <t xml:space="preserve">Նոսրացնող շիճուկ </t>
  </si>
  <si>
    <t>միլի</t>
  </si>
  <si>
    <t xml:space="preserve">թեսթ </t>
  </si>
  <si>
    <t>գրամ</t>
  </si>
  <si>
    <t>մլ</t>
  </si>
  <si>
    <t>Ընդամենը ծախսեր (հազար դրամ)</t>
  </si>
  <si>
    <t>Քիմիական նյութեր</t>
  </si>
  <si>
    <t>Տնօրեն  _____________Նորայր Միքայելյան</t>
  </si>
  <si>
    <t xml:space="preserve">Դիբազոլ </t>
  </si>
  <si>
    <t>Բենզիլպենիցիլին 1,0</t>
  </si>
  <si>
    <t>Խոլեստերինի հ-ծու</t>
  </si>
  <si>
    <t>Ախտահանիչ միջոց Ձեռքերի մշակման համար</t>
  </si>
  <si>
    <t>Ախտահանիչ միջոց վիրահատական դաշտի մշակման յոդ  պարունակող</t>
  </si>
  <si>
    <t>Haris hematoqsilin</t>
  </si>
  <si>
    <t>Orang G 6</t>
  </si>
  <si>
    <t>EA 50papanicol</t>
  </si>
  <si>
    <t>Ցիտոլոգիական ներկանյութի սոսինձ</t>
  </si>
  <si>
    <t xml:space="preserve">Հեմոգլոբին </t>
  </si>
  <si>
    <t>Հեմատոկրիտ կապիլյառ</t>
  </si>
  <si>
    <t>Քացախաթթու</t>
  </si>
  <si>
    <t>Աղաթթու</t>
  </si>
  <si>
    <t>միլիլիտր</t>
  </si>
  <si>
    <t>ապակե սրվ.</t>
  </si>
  <si>
    <t>մոմ .</t>
  </si>
  <si>
    <t>մոմ</t>
  </si>
  <si>
    <t>պլ. Ֆլակոն</t>
  </si>
  <si>
    <t>տյուբ.</t>
  </si>
  <si>
    <t>Կլիոն Դ կամ համարժեք</t>
  </si>
  <si>
    <t>պլ.փաթեթ</t>
  </si>
  <si>
    <t>հաբ ներ. Ընդունման</t>
  </si>
  <si>
    <t>պլ. փաթ երկգլխիկ</t>
  </si>
  <si>
    <t>Պրոզերին</t>
  </si>
  <si>
    <t xml:space="preserve">Սուլբակտամ+ ամպիցիլին </t>
  </si>
  <si>
    <t xml:space="preserve">Ամպիցիլին </t>
  </si>
  <si>
    <t xml:space="preserve">հաբ </t>
  </si>
  <si>
    <t>ապակե սրվակ</t>
  </si>
  <si>
    <t>ապակե ֆլ.</t>
  </si>
  <si>
    <t>պատ. Ներարկիչ</t>
  </si>
  <si>
    <t>պլփաթեթ</t>
  </si>
  <si>
    <t>Գենֆերոն</t>
  </si>
  <si>
    <t>Մեզի անալիզատոր</t>
  </si>
  <si>
    <t>Մոքսիտեք</t>
  </si>
  <si>
    <t>Խլամիդիա</t>
  </si>
  <si>
    <t>Ուրեապլազմա</t>
  </si>
  <si>
    <t>Ցիտոմեգալովիրուս</t>
  </si>
  <si>
    <t>Տոքսոպլազմա</t>
  </si>
  <si>
    <t>Հերպես</t>
  </si>
  <si>
    <t>Թիրեոտրոպ հորմոն</t>
  </si>
  <si>
    <t>Անտի ՏՊՈ</t>
  </si>
  <si>
    <t>Տ 4 ազատ</t>
  </si>
  <si>
    <t>Պրոլակտին</t>
  </si>
  <si>
    <t>Խորիոնային գոնադոտրոպին</t>
  </si>
  <si>
    <t>Ալֆա-Ֆերոպ.</t>
  </si>
  <si>
    <t>Խորիոնային  ազատ</t>
  </si>
  <si>
    <t>PAPA   A</t>
  </si>
  <si>
    <t>Ախտահանիչ միջոց , եռակոմպոնենտ հեղուկ խտանյութ նախատեսված գործիքների ու մակերեսների</t>
  </si>
  <si>
    <t>Ախտահանիչ միջոց   երկկոմպոնենտ հեղուկ  խտանյութ նախատեսված մակերեսների ախտահանման համար</t>
  </si>
  <si>
    <t>Ընդամենը</t>
  </si>
  <si>
    <t>ԸՆԴԱՄԵՆԸ</t>
  </si>
  <si>
    <t xml:space="preserve">հատ   </t>
  </si>
  <si>
    <t>5-նոկ  կամ համարժեք</t>
  </si>
  <si>
    <t>"21'' 'դեկտյեմբեր'' 2024թ.</t>
  </si>
  <si>
    <t>Պլ.փաթ.եթերկ գլխիկ</t>
  </si>
  <si>
    <t>Ամօքսացիլին 500մգ</t>
  </si>
  <si>
    <t>Մոմ Բլիստեր</t>
  </si>
  <si>
    <t xml:space="preserve">Տրանեքսամ 500 մգ </t>
  </si>
  <si>
    <t>Ստրոֆանտին 0,025-1,0</t>
  </si>
  <si>
    <t>Լիդոկային աէրոզոլ</t>
  </si>
  <si>
    <t>պլ.ֆլ.</t>
  </si>
  <si>
    <t xml:space="preserve">Սալբուտամոլ աէրոզոլ </t>
  </si>
  <si>
    <t>պլ. Ֆլ.</t>
  </si>
  <si>
    <t>Միավի որոշման թեսթ</t>
  </si>
  <si>
    <t>33691800</t>
  </si>
  <si>
    <t>Գեկսիկոն</t>
  </si>
  <si>
    <t>Ցիպրոֆլոկսացին 500մգ</t>
  </si>
  <si>
    <t xml:space="preserve">հաբ բլիստեր. </t>
  </si>
  <si>
    <t>Լուտեինացնող հարմոն</t>
  </si>
  <si>
    <t>Ֆոլիկուլ խթանիչ հորմոն</t>
  </si>
  <si>
    <t xml:space="preserve">Վիտամին դ </t>
  </si>
  <si>
    <t>ԱՍԼՕ</t>
  </si>
  <si>
    <t>Ռևմատոիդ ֆակտոր</t>
  </si>
  <si>
    <t>Վիտամին Բ12</t>
  </si>
  <si>
    <t xml:space="preserve">Ֆերիտին </t>
  </si>
  <si>
    <t>Դ Դիմեր իմունոֆերմենտային</t>
  </si>
  <si>
    <t>Ֆերրում երկաթ</t>
  </si>
  <si>
    <t xml:space="preserve"> 2024թ. ԳՆՈՒՄՆԵՐԻ ՊԼԱՆ  /նախնական/</t>
  </si>
  <si>
    <t>"01'' հունվար '' 2025թ.</t>
  </si>
  <si>
    <t xml:space="preserve">Սպազմատոն </t>
  </si>
  <si>
    <t>Տեխնիկական բնութագիր</t>
  </si>
  <si>
    <t>500մգ</t>
  </si>
  <si>
    <t>0,5%-2,0</t>
  </si>
  <si>
    <t xml:space="preserve"> 0,5%-5,0</t>
  </si>
  <si>
    <t xml:space="preserve">Նատրիումի քլորիդ </t>
  </si>
  <si>
    <t xml:space="preserve">Նովոկային </t>
  </si>
  <si>
    <t xml:space="preserve"> 6%-500,0</t>
  </si>
  <si>
    <t xml:space="preserve"> 2%-2,0</t>
  </si>
  <si>
    <t xml:space="preserve">Պոլիգլյուկին </t>
  </si>
  <si>
    <t xml:space="preserve">Ռեոպոլիգլյուկին </t>
  </si>
  <si>
    <t xml:space="preserve">Պլազմո-տեք </t>
  </si>
  <si>
    <t xml:space="preserve">Հեմոսոլ </t>
  </si>
  <si>
    <t>4%-100,0</t>
  </si>
  <si>
    <t xml:space="preserve"> 10%-5,0</t>
  </si>
  <si>
    <t xml:space="preserve">Կալցիումի  քլորիդ </t>
  </si>
  <si>
    <t xml:space="preserve">Գլյուկոզա </t>
  </si>
  <si>
    <t>10%-100,0</t>
  </si>
  <si>
    <t xml:space="preserve"> 80մգ-2,0</t>
  </si>
  <si>
    <t xml:space="preserve"> 0,18%-1,0</t>
  </si>
  <si>
    <t xml:space="preserve"> 40%-5,0</t>
  </si>
  <si>
    <t xml:space="preserve">Պրոզերին </t>
  </si>
  <si>
    <t>0,05%-1,0</t>
  </si>
  <si>
    <t xml:space="preserve"> 5%-500,0</t>
  </si>
  <si>
    <t xml:space="preserve"> 400mg-250,0</t>
  </si>
  <si>
    <t xml:space="preserve"> 0,2%-200,0</t>
  </si>
  <si>
    <t xml:space="preserve"> 20%-1,0</t>
  </si>
  <si>
    <t xml:space="preserve">Սիճուկ հակափայտացման </t>
  </si>
  <si>
    <t xml:space="preserve">Կալցիումի գլյուկոնատ </t>
  </si>
  <si>
    <t xml:space="preserve"> 10%-10,0</t>
  </si>
  <si>
    <t xml:space="preserve">Ֆուրասեմիդ </t>
  </si>
  <si>
    <t xml:space="preserve"> 1%-2,0</t>
  </si>
  <si>
    <t xml:space="preserve">  2%-1,0</t>
  </si>
  <si>
    <t xml:space="preserve">Օմնոպոն </t>
  </si>
  <si>
    <t xml:space="preserve">Պենիցիլին G կամ համարժեք </t>
  </si>
  <si>
    <t xml:space="preserve">Պրոմեդոլ </t>
  </si>
  <si>
    <t xml:space="preserve"> 2%-1,0</t>
  </si>
  <si>
    <t xml:space="preserve"> 25mg-2,0</t>
  </si>
  <si>
    <t>0,5%-4,0</t>
  </si>
  <si>
    <t xml:space="preserve">Կարդիամին </t>
  </si>
  <si>
    <t xml:space="preserve">Ապաուրին կամ համարժեք </t>
  </si>
  <si>
    <t xml:space="preserve">Կալիպսոլ կամ համարժեք  </t>
  </si>
  <si>
    <t xml:space="preserve">Տրակրիում կամ համարժեք </t>
  </si>
  <si>
    <t xml:space="preserve">Ֆլորան կամ համարժեք </t>
  </si>
  <si>
    <t xml:space="preserve"> 10մգ-2,0</t>
  </si>
  <si>
    <t xml:space="preserve"> 500-10,0</t>
  </si>
  <si>
    <t xml:space="preserve"> 99,9%-100,0</t>
  </si>
  <si>
    <t>2մգ-0,2</t>
  </si>
  <si>
    <t xml:space="preserve"> 5մգ-3,0</t>
  </si>
  <si>
    <t xml:space="preserve"> 25մգ-2,5</t>
  </si>
  <si>
    <t xml:space="preserve">Միդազեմ </t>
  </si>
  <si>
    <t xml:space="preserve">Պանանգին </t>
  </si>
  <si>
    <t xml:space="preserve">Նիտրո </t>
  </si>
  <si>
    <t xml:space="preserve">Մետրոնիդազոլ </t>
  </si>
  <si>
    <t>0,5%-100,0</t>
  </si>
  <si>
    <t xml:space="preserve">Ջուր ներարկման համար  </t>
  </si>
  <si>
    <t xml:space="preserve">Ամինոկապրոնաթթու </t>
  </si>
  <si>
    <t xml:space="preserve"> 5%-250,0</t>
  </si>
  <si>
    <t xml:space="preserve">Սուպրաստին </t>
  </si>
  <si>
    <t xml:space="preserve"> 100 մգ-2,0</t>
  </si>
  <si>
    <t xml:space="preserve">  4մգ-1,0</t>
  </si>
  <si>
    <t xml:space="preserve"> 80մգ-1,0</t>
  </si>
  <si>
    <t xml:space="preserve"> 5մգ-1,0</t>
  </si>
  <si>
    <t xml:space="preserve">Դեքսամետազոն  </t>
  </si>
  <si>
    <t xml:space="preserve">Ֆրաքսեպարին </t>
  </si>
  <si>
    <t xml:space="preserve">Կետոնալ կամ համարժեք </t>
  </si>
  <si>
    <t xml:space="preserve">Ցեֆտրիաքսոն </t>
  </si>
  <si>
    <t xml:space="preserve">Ադրենալին </t>
  </si>
  <si>
    <t xml:space="preserve">Պապավերին </t>
  </si>
  <si>
    <t xml:space="preserve">Ակտովեգին </t>
  </si>
  <si>
    <t>40մգ</t>
  </si>
  <si>
    <t>200մգ</t>
  </si>
  <si>
    <t xml:space="preserve">Ամոքսիցիլլին </t>
  </si>
  <si>
    <t xml:space="preserve">Ակտովեգին  </t>
  </si>
  <si>
    <t>10մգ</t>
  </si>
  <si>
    <t xml:space="preserve">Մետրոնիդազոլ  </t>
  </si>
  <si>
    <t xml:space="preserve">Նիֆեդիպին </t>
  </si>
  <si>
    <t>50մգ</t>
  </si>
  <si>
    <t>0,2մգ</t>
  </si>
  <si>
    <t>250մգ</t>
  </si>
  <si>
    <t>100մգ</t>
  </si>
  <si>
    <t>1մգ</t>
  </si>
  <si>
    <t xml:space="preserve">5-նոկ  կամ համարժեք  </t>
  </si>
  <si>
    <t xml:space="preserve">Կատվախոտի հանուկ  </t>
  </si>
  <si>
    <t xml:space="preserve">Ֆոլաթթու </t>
  </si>
  <si>
    <t>320մգ-60մգ</t>
  </si>
  <si>
    <t>0,025% -1,0</t>
  </si>
  <si>
    <t xml:space="preserve">Ստրոֆանտին </t>
  </si>
  <si>
    <t>1%-3,0</t>
  </si>
  <si>
    <t>2%-40,0</t>
  </si>
  <si>
    <t>10%-20,0</t>
  </si>
  <si>
    <t>5մգ</t>
  </si>
  <si>
    <t>2-50,0</t>
  </si>
  <si>
    <t>150մգ</t>
  </si>
  <si>
    <t xml:space="preserve">Բետադին մոմիկ </t>
  </si>
  <si>
    <t xml:space="preserve">Կլոտրմազոլ քսուկ հեշտոցային </t>
  </si>
  <si>
    <t xml:space="preserve">Կլոտրիմազոլ մոմիկ հեշտոցային </t>
  </si>
  <si>
    <t xml:space="preserve">Լևոմիկոլ </t>
  </si>
  <si>
    <t xml:space="preserve">Վուլնուզան </t>
  </si>
  <si>
    <t xml:space="preserve">Դեպանտոլ  հեշտոցային </t>
  </si>
  <si>
    <t xml:space="preserve">Ֆլյուկոնազոլ </t>
  </si>
  <si>
    <t>1%-25,0</t>
  </si>
  <si>
    <t>0,01%-100,0</t>
  </si>
  <si>
    <t xml:space="preserve">Պարացետամոլ </t>
  </si>
  <si>
    <t xml:space="preserve">Գլիցերինի մոմիկ </t>
  </si>
  <si>
    <t>0,5մգ</t>
  </si>
  <si>
    <t xml:space="preserve">Էրիթրոմիցինի քսուկ </t>
  </si>
  <si>
    <t xml:space="preserve">Տրանեքսամ </t>
  </si>
  <si>
    <t xml:space="preserve">Դոքսացիկլին </t>
  </si>
  <si>
    <t xml:space="preserve">Բիսակոդիլ  </t>
  </si>
  <si>
    <t xml:space="preserve">Ցիպրոֆլոկսացին </t>
  </si>
  <si>
    <t xml:space="preserve">Սորբիֆեր դուռուլես  </t>
  </si>
  <si>
    <t xml:space="preserve">Բետադին </t>
  </si>
  <si>
    <t xml:space="preserve">Տրոքսեվազին կամ համարժեք </t>
  </si>
  <si>
    <t xml:space="preserve">Քսուկ Վիշնեվսկու </t>
  </si>
  <si>
    <t xml:space="preserve">Տետրացիկլին </t>
  </si>
  <si>
    <t>5%- 5,0</t>
  </si>
  <si>
    <t>200մկգ</t>
  </si>
  <si>
    <t>48մգ  մագնի + 5մգ պիրիդոքսին</t>
  </si>
  <si>
    <t xml:space="preserve"> 0,9%-   500,0</t>
  </si>
  <si>
    <t>Մատակարարման ենթակա քանակ</t>
  </si>
  <si>
    <t>Գնման առարկայիՄիջանցիկ կոդը՝ ըստ CPV դասակարգման</t>
  </si>
  <si>
    <t>մինչև</t>
  </si>
  <si>
    <t>հրավերով նախատեսված չափաբաժնի համարը</t>
  </si>
  <si>
    <t>ապրանքային նշանը, մակիշը և արտադրողի անվանումը **</t>
  </si>
  <si>
    <t>Ընդամենը գումար</t>
  </si>
  <si>
    <t>Մատակարարման նհասցեն</t>
  </si>
  <si>
    <t>Մատակարարման Ժամկետը**</t>
  </si>
  <si>
    <t xml:space="preserve">"ապրանքային նշանը, մակիշը և արտադրողի անվանումը ''  սյունակը չափաբաժինների համար լրացնել ճիշտ, մասնավորապես արդադրող երկրների անուններ չգրել </t>
  </si>
  <si>
    <t>ըստ պահանջարկի պայմանագրի կնքման հաջորդ օրվանից մինչև 30.12.2025թ</t>
  </si>
  <si>
    <t>ք.Աբովյան Հատիսի 22</t>
  </si>
  <si>
    <r>
      <t xml:space="preserve">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              2025 թ. կնքված 
                                                                                                                                                                 ԱԲԾ- ԷԱԱՊՁԲ  25/03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0"/>
        <rFont val="Arial"/>
        <family val="2"/>
        <charset val="204"/>
      </rPr>
      <t xml:space="preserve">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</si>
</sst>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\ _₽_-;\-* #,##0\ _₽_-;_-* &quot;-&quot;\ _₽_-;_-@_-"/>
    <numFmt numFmtId="165" formatCode="_-* #,##0.00_р_._-;\-* #,##0.00_р_._-;_-* &quot;-&quot;??_р_._-;_-@_-"/>
    <numFmt numFmtId="166" formatCode="##\ ###\ ###\ ###\ ###"/>
    <numFmt numFmtId="167" formatCode="_(* #,##0_);_(* \(#,##0\);_(* &quot;-&quot;_);_(@_)"/>
    <numFmt numFmtId="168" formatCode="_-* #,##0.0_р_._-;\-* #,##0.0_р_._-;_-* &quot;-&quot;?_р_._-;_-@_-"/>
    <numFmt numFmtId="169" formatCode="_-* #,##0.00\ _֏_-;\-* #,##0.00\ _֏_-;_-* &quot;-&quot;??\ _֏_-;_-@_-"/>
    <numFmt numFmtId="170" formatCode="_-* #,##0.0\ _₽_-;\-* #,##0.0\ _₽_-;_-* &quot;-&quot;?\ _₽_-;_-@_-"/>
  </numFmts>
  <fonts count="23"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b/>
      <sz val="10"/>
      <name val="Arial Armenian"/>
      <family val="2"/>
    </font>
    <font>
      <sz val="10"/>
      <color theme="1"/>
      <name val="Arial Armenian"/>
      <family val="2"/>
    </font>
    <font>
      <sz val="10"/>
      <color rgb="FF000000"/>
      <name val="Arial Armenian"/>
      <family val="2"/>
    </font>
    <font>
      <sz val="10"/>
      <color theme="0"/>
      <name val="Arial Armenian"/>
      <family val="2"/>
    </font>
    <font>
      <sz val="10"/>
      <color rgb="FFFF0000"/>
      <name val="Arial Armenian"/>
      <family val="2"/>
    </font>
    <font>
      <sz val="10"/>
      <name val="Arial Armenian"/>
      <family val="2"/>
      <charset val="204"/>
    </font>
    <font>
      <b/>
      <sz val="10"/>
      <name val="Arial Armenian"/>
      <family val="2"/>
      <charset val="204"/>
    </font>
    <font>
      <sz val="10"/>
      <color theme="0"/>
      <name val="Arial Armenian"/>
      <family val="2"/>
      <charset val="204"/>
    </font>
    <font>
      <sz val="10"/>
      <color rgb="FF000000"/>
      <name val="Arial Armenian"/>
      <family val="2"/>
      <charset val="204"/>
    </font>
    <font>
      <b/>
      <sz val="8"/>
      <name val="Arial Armenian"/>
      <family val="2"/>
    </font>
    <font>
      <sz val="8"/>
      <name val="Arial Armenian"/>
      <family val="2"/>
    </font>
    <font>
      <sz val="8"/>
      <color theme="1"/>
      <name val="Arial Armenian"/>
      <family val="2"/>
    </font>
    <font>
      <sz val="8"/>
      <color rgb="FF000000"/>
      <name val="Arial Armenian"/>
      <family val="2"/>
    </font>
    <font>
      <sz val="10"/>
      <color theme="1" tint="4.9989318521683403E-2"/>
      <name val="Arial Armenian"/>
      <family val="2"/>
    </font>
    <font>
      <sz val="8"/>
      <color theme="1" tint="4.9989318521683403E-2"/>
      <name val="Arial Armenian"/>
      <family val="2"/>
    </font>
    <font>
      <sz val="10"/>
      <color rgb="FF40393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2">
    <xf numFmtId="0" fontId="0" fillId="0" borderId="0" xfId="0"/>
    <xf numFmtId="1" fontId="2" fillId="2" borderId="0" xfId="0" applyNumberFormat="1" applyFont="1" applyFill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9" fontId="3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6" fontId="3" fillId="2" borderId="3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8" fontId="2" fillId="2" borderId="2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  <xf numFmtId="169" fontId="3" fillId="2" borderId="2" xfId="0" applyNumberFormat="1" applyFont="1" applyFill="1" applyBorder="1" applyAlignment="1">
      <alignment horizontal="right" vertical="center" wrapText="1"/>
    </xf>
    <xf numFmtId="166" fontId="3" fillId="2" borderId="3" xfId="0" applyNumberFormat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right" vertical="top" wrapText="1"/>
    </xf>
    <xf numFmtId="167" fontId="2" fillId="2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top" wrapText="1" shrinkToFit="1"/>
    </xf>
    <xf numFmtId="49" fontId="5" fillId="2" borderId="2" xfId="0" applyNumberFormat="1" applyFont="1" applyFill="1" applyBorder="1" applyAlignment="1">
      <alignment horizontal="center" vertical="top" wrapText="1" shrinkToFit="1"/>
    </xf>
    <xf numFmtId="0" fontId="2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9" fontId="3" fillId="3" borderId="2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2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center" wrapText="1"/>
    </xf>
    <xf numFmtId="169" fontId="2" fillId="2" borderId="2" xfId="0" applyNumberFormat="1" applyFont="1" applyFill="1" applyBorder="1" applyAlignment="1">
      <alignment horizontal="center" vertical="center" wrapText="1"/>
    </xf>
    <xf numFmtId="167" fontId="2" fillId="5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/>
    </xf>
    <xf numFmtId="169" fontId="6" fillId="2" borderId="2" xfId="0" applyNumberFormat="1" applyFont="1" applyFill="1" applyBorder="1" applyAlignment="1">
      <alignment horizontal="right"/>
    </xf>
    <xf numFmtId="168" fontId="7" fillId="2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69" fontId="8" fillId="0" borderId="0" xfId="0" applyNumberFormat="1" applyFont="1" applyAlignment="1">
      <alignment horizontal="center"/>
    </xf>
    <xf numFmtId="1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9" fontId="9" fillId="2" borderId="2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6" fontId="9" fillId="3" borderId="3" xfId="0" applyNumberFormat="1" applyFont="1" applyFill="1" applyBorder="1" applyAlignment="1">
      <alignment horizontal="center" vertical="center" wrapText="1"/>
    </xf>
    <xf numFmtId="168" fontId="8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8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169" fontId="8" fillId="2" borderId="2" xfId="0" applyNumberFormat="1" applyFont="1" applyFill="1" applyBorder="1" applyAlignment="1">
      <alignment horizontal="center" vertical="center" wrapText="1"/>
    </xf>
    <xf numFmtId="167" fontId="8" fillId="5" borderId="3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 shrinkToFit="1"/>
    </xf>
    <xf numFmtId="169" fontId="10" fillId="2" borderId="2" xfId="0" applyNumberFormat="1" applyFont="1" applyFill="1" applyBorder="1" applyAlignment="1">
      <alignment horizontal="center"/>
    </xf>
    <xf numFmtId="1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9" fontId="3" fillId="2" borderId="2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166" fontId="3" fillId="2" borderId="3" xfId="0" applyNumberFormat="1" applyFont="1" applyFill="1" applyBorder="1" applyAlignment="1">
      <alignment horizontal="left" vertical="center" wrapText="1"/>
    </xf>
    <xf numFmtId="166" fontId="3" fillId="2" borderId="2" xfId="0" applyNumberFormat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top" wrapText="1"/>
    </xf>
    <xf numFmtId="168" fontId="2" fillId="2" borderId="2" xfId="0" applyNumberFormat="1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top" wrapText="1"/>
    </xf>
    <xf numFmtId="168" fontId="4" fillId="2" borderId="2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5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top" wrapText="1"/>
    </xf>
    <xf numFmtId="167" fontId="2" fillId="2" borderId="3" xfId="0" applyNumberFormat="1" applyFont="1" applyFill="1" applyBorder="1" applyAlignment="1">
      <alignment horizontal="left" vertical="center" wrapText="1"/>
    </xf>
    <xf numFmtId="168" fontId="2" fillId="4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left"/>
    </xf>
    <xf numFmtId="169" fontId="2" fillId="2" borderId="0" xfId="0" applyNumberFormat="1" applyFont="1" applyFill="1" applyAlignment="1">
      <alignment horizontal="left"/>
    </xf>
    <xf numFmtId="0" fontId="2" fillId="4" borderId="6" xfId="1" applyFont="1" applyFill="1" applyBorder="1" applyAlignment="1">
      <alignment horizontal="left" vertical="top" wrapText="1"/>
    </xf>
    <xf numFmtId="164" fontId="9" fillId="3" borderId="4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169" fontId="3" fillId="2" borderId="2" xfId="0" applyNumberFormat="1" applyFont="1" applyFill="1" applyBorder="1" applyAlignment="1">
      <alignment horizontal="left" vertical="center" wrapText="1"/>
    </xf>
    <xf numFmtId="169" fontId="3" fillId="2" borderId="2" xfId="0" applyNumberFormat="1" applyFont="1" applyFill="1" applyBorder="1" applyAlignment="1">
      <alignment horizontal="right" vertical="center" wrapText="1"/>
    </xf>
    <xf numFmtId="169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169" fontId="9" fillId="2" borderId="2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170" fontId="2" fillId="0" borderId="2" xfId="1" applyNumberFormat="1" applyFont="1" applyFill="1" applyBorder="1" applyAlignment="1">
      <alignment horizontal="right" vertical="top" wrapText="1"/>
    </xf>
    <xf numFmtId="170" fontId="2" fillId="0" borderId="2" xfId="0" applyNumberFormat="1" applyFont="1" applyFill="1" applyBorder="1" applyAlignment="1">
      <alignment horizontal="right" vertical="center" wrapText="1"/>
    </xf>
    <xf numFmtId="170" fontId="7" fillId="0" borderId="2" xfId="0" applyNumberFormat="1" applyFont="1" applyFill="1" applyBorder="1" applyAlignment="1">
      <alignment horizontal="right" vertical="center" wrapText="1"/>
    </xf>
    <xf numFmtId="10" fontId="2" fillId="0" borderId="2" xfId="1" applyNumberFormat="1" applyFont="1" applyFill="1" applyBorder="1" applyAlignment="1">
      <alignment horizontal="center" vertical="top" wrapText="1"/>
    </xf>
    <xf numFmtId="0" fontId="18" fillId="0" borderId="2" xfId="0" applyFont="1" applyFill="1" applyBorder="1"/>
    <xf numFmtId="0" fontId="4" fillId="0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top" wrapText="1"/>
    </xf>
    <xf numFmtId="170" fontId="4" fillId="0" borderId="2" xfId="1" applyNumberFormat="1" applyFont="1" applyFill="1" applyBorder="1" applyAlignment="1">
      <alignment horizontal="right" vertical="top" wrapText="1"/>
    </xf>
    <xf numFmtId="170" fontId="4" fillId="0" borderId="2" xfId="0" applyNumberFormat="1" applyFont="1" applyFill="1" applyBorder="1" applyAlignment="1">
      <alignment horizontal="right" vertical="center" wrapText="1"/>
    </xf>
    <xf numFmtId="0" fontId="16" fillId="0" borderId="2" xfId="1" applyFont="1" applyFill="1" applyBorder="1" applyAlignment="1">
      <alignment horizontal="center" vertical="top" wrapText="1"/>
    </xf>
    <xf numFmtId="0" fontId="16" fillId="0" borderId="2" xfId="1" applyFont="1" applyFill="1" applyBorder="1" applyAlignment="1">
      <alignment vertical="top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70" fontId="16" fillId="0" borderId="2" xfId="1" applyNumberFormat="1" applyFont="1" applyFill="1" applyBorder="1" applyAlignment="1">
      <alignment horizontal="right" vertical="top" wrapText="1"/>
    </xf>
    <xf numFmtId="170" fontId="16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top" wrapText="1"/>
    </xf>
    <xf numFmtId="49" fontId="15" fillId="0" borderId="2" xfId="0" applyNumberFormat="1" applyFont="1" applyFill="1" applyBorder="1" applyAlignment="1">
      <alignment horizontal="center" vertical="top" wrapText="1" shrinkToFi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170" fontId="2" fillId="0" borderId="0" xfId="0" applyNumberFormat="1" applyFont="1" applyFill="1" applyAlignment="1">
      <alignment horizontal="right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13" fillId="0" borderId="2" xfId="0" applyFont="1" applyFill="1" applyBorder="1" applyAlignment="1">
      <alignment vertical="center" wrapText="1"/>
    </xf>
    <xf numFmtId="170" fontId="2" fillId="0" borderId="2" xfId="1" applyNumberFormat="1" applyFont="1" applyFill="1" applyBorder="1" applyAlignment="1">
      <alignment vertical="top" wrapText="1"/>
    </xf>
    <xf numFmtId="170" fontId="2" fillId="0" borderId="2" xfId="0" applyNumberFormat="1" applyFont="1" applyFill="1" applyBorder="1" applyAlignment="1">
      <alignment vertical="center" wrapText="1"/>
    </xf>
    <xf numFmtId="170" fontId="12" fillId="0" borderId="2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21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wrapText="1"/>
    </xf>
  </cellXfs>
  <cellStyles count="2">
    <cellStyle name="Normal 2" xfId="1" xr:uid="{00000000-0005-0000-0000-00000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AF560-E469-4124-9E09-2DCED8763945}">
  <dimension ref="A1:M199"/>
  <sheetViews>
    <sheetView tabSelected="1" topLeftCell="A100" workbookViewId="0">
      <selection activeCell="P105" sqref="P105"/>
    </sheetView>
  </sheetViews>
  <sheetFormatPr defaultRowHeight="12.75"/>
  <cols>
    <col min="1" max="1" width="4.140625" style="153" customWidth="1"/>
    <col min="2" max="2" width="9.28515625" style="153" customWidth="1"/>
    <col min="3" max="3" width="19.28515625" style="154" customWidth="1"/>
    <col min="4" max="4" width="13.7109375" style="154" customWidth="1"/>
    <col min="5" max="5" width="13.7109375" style="155" customWidth="1"/>
    <col min="6" max="6" width="14.140625" style="166" customWidth="1"/>
    <col min="7" max="7" width="10.140625" style="157" customWidth="1"/>
    <col min="8" max="8" width="13.7109375" style="157" customWidth="1"/>
    <col min="9" max="9" width="9" style="157" customWidth="1"/>
    <col min="10" max="10" width="6.28515625" style="156" customWidth="1"/>
    <col min="11" max="11" width="12.28515625" style="157" customWidth="1"/>
    <col min="12" max="12" width="15.5703125" style="149" customWidth="1"/>
    <col min="13" max="14" width="7.5703125" style="153" customWidth="1"/>
    <col min="15" max="16384" width="9.140625" style="153"/>
  </cols>
  <sheetData>
    <row r="1" spans="1:12" customFormat="1" ht="54.75" customHeight="1">
      <c r="A1" s="167" t="s">
        <v>380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customFormat="1" ht="100.5" customHeight="1">
      <c r="A2" s="168" t="s">
        <v>383</v>
      </c>
      <c r="B2" s="168"/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1:12" s="149" customFormat="1" ht="62.25" customHeight="1">
      <c r="A3" s="124" t="s">
        <v>375</v>
      </c>
      <c r="B3" s="126" t="s">
        <v>373</v>
      </c>
      <c r="C3" s="126" t="s">
        <v>6</v>
      </c>
      <c r="D3" s="126" t="s">
        <v>376</v>
      </c>
      <c r="E3" s="126" t="s">
        <v>253</v>
      </c>
      <c r="F3" s="159" t="s">
        <v>14</v>
      </c>
      <c r="G3" s="164" t="s">
        <v>15</v>
      </c>
      <c r="H3" s="164" t="s">
        <v>377</v>
      </c>
      <c r="I3" s="164" t="s">
        <v>378</v>
      </c>
      <c r="J3" s="125" t="s">
        <v>372</v>
      </c>
      <c r="K3" s="125"/>
      <c r="L3" s="158" t="s">
        <v>379</v>
      </c>
    </row>
    <row r="4" spans="1:12" s="149" customFormat="1" ht="40.5" customHeight="1">
      <c r="A4" s="124">
        <v>1</v>
      </c>
      <c r="B4" s="128">
        <v>33691136</v>
      </c>
      <c r="C4" s="128" t="s">
        <v>257</v>
      </c>
      <c r="D4" s="128"/>
      <c r="E4" s="128" t="s">
        <v>371</v>
      </c>
      <c r="F4" s="146" t="s">
        <v>227</v>
      </c>
      <c r="G4" s="163">
        <v>336</v>
      </c>
      <c r="H4" s="163">
        <f>+G4*K4</f>
        <v>1344000</v>
      </c>
      <c r="I4" s="171" t="s">
        <v>382</v>
      </c>
      <c r="J4" s="161" t="s">
        <v>374</v>
      </c>
      <c r="K4" s="162">
        <v>4000</v>
      </c>
      <c r="L4" s="170" t="s">
        <v>381</v>
      </c>
    </row>
    <row r="5" spans="1:12" s="149" customFormat="1" ht="40.5" customHeight="1">
      <c r="A5" s="124">
        <v>2</v>
      </c>
      <c r="B5" s="128">
        <v>33661170</v>
      </c>
      <c r="C5" s="128" t="s">
        <v>258</v>
      </c>
      <c r="D5" s="128"/>
      <c r="E5" s="128" t="s">
        <v>255</v>
      </c>
      <c r="F5" s="146" t="s">
        <v>22</v>
      </c>
      <c r="G5" s="163">
        <v>63.5</v>
      </c>
      <c r="H5" s="163">
        <f>+G5*K5</f>
        <v>44450</v>
      </c>
      <c r="I5" s="171" t="s">
        <v>382</v>
      </c>
      <c r="J5" s="161" t="s">
        <v>374</v>
      </c>
      <c r="K5" s="162">
        <v>700</v>
      </c>
      <c r="L5" s="170" t="s">
        <v>381</v>
      </c>
    </row>
    <row r="6" spans="1:12" s="149" customFormat="1" ht="40.5" customHeight="1">
      <c r="A6" s="124">
        <v>3</v>
      </c>
      <c r="B6" s="128">
        <v>33661170</v>
      </c>
      <c r="C6" s="128" t="s">
        <v>258</v>
      </c>
      <c r="D6" s="128"/>
      <c r="E6" s="128" t="s">
        <v>256</v>
      </c>
      <c r="F6" s="146" t="s">
        <v>22</v>
      </c>
      <c r="G6" s="163">
        <v>80</v>
      </c>
      <c r="H6" s="163">
        <f>+G6*K6</f>
        <v>40000</v>
      </c>
      <c r="I6" s="171" t="s">
        <v>382</v>
      </c>
      <c r="J6" s="161" t="s">
        <v>374</v>
      </c>
      <c r="K6" s="162">
        <v>500</v>
      </c>
      <c r="L6" s="170" t="s">
        <v>381</v>
      </c>
    </row>
    <row r="7" spans="1:12" s="149" customFormat="1" ht="40.5" customHeight="1">
      <c r="A7" s="124">
        <v>4</v>
      </c>
      <c r="B7" s="127">
        <v>33691129</v>
      </c>
      <c r="C7" s="128" t="s">
        <v>30</v>
      </c>
      <c r="D7" s="128"/>
      <c r="E7" s="129">
        <v>500</v>
      </c>
      <c r="F7" s="146" t="s">
        <v>31</v>
      </c>
      <c r="G7" s="131">
        <v>305</v>
      </c>
      <c r="H7" s="131">
        <f>+G7*K7</f>
        <v>457500</v>
      </c>
      <c r="I7" s="171" t="s">
        <v>382</v>
      </c>
      <c r="J7" s="161" t="s">
        <v>374</v>
      </c>
      <c r="K7" s="130">
        <v>1500</v>
      </c>
      <c r="L7" s="170" t="s">
        <v>381</v>
      </c>
    </row>
    <row r="8" spans="1:12" s="149" customFormat="1" ht="40.5" customHeight="1">
      <c r="A8" s="124">
        <v>5</v>
      </c>
      <c r="B8" s="127">
        <v>33691129</v>
      </c>
      <c r="C8" s="128" t="s">
        <v>264</v>
      </c>
      <c r="D8" s="128"/>
      <c r="E8" s="129">
        <v>500</v>
      </c>
      <c r="F8" s="146" t="s">
        <v>31</v>
      </c>
      <c r="G8" s="131">
        <v>830</v>
      </c>
      <c r="H8" s="131">
        <f>+G8*K8</f>
        <v>498000</v>
      </c>
      <c r="I8" s="171" t="s">
        <v>382</v>
      </c>
      <c r="J8" s="161" t="s">
        <v>374</v>
      </c>
      <c r="K8" s="130">
        <v>600</v>
      </c>
      <c r="L8" s="170" t="s">
        <v>381</v>
      </c>
    </row>
    <row r="9" spans="1:12" s="149" customFormat="1" ht="40.5" customHeight="1">
      <c r="A9" s="124">
        <v>6</v>
      </c>
      <c r="B9" s="127">
        <v>33621250</v>
      </c>
      <c r="C9" s="128" t="s">
        <v>263</v>
      </c>
      <c r="D9" s="128"/>
      <c r="E9" s="129" t="s">
        <v>259</v>
      </c>
      <c r="F9" s="146" t="s">
        <v>31</v>
      </c>
      <c r="G9" s="131">
        <v>5000</v>
      </c>
      <c r="H9" s="131">
        <f>+G9*K9</f>
        <v>1000000</v>
      </c>
      <c r="I9" s="171" t="s">
        <v>382</v>
      </c>
      <c r="J9" s="161" t="s">
        <v>374</v>
      </c>
      <c r="K9" s="130">
        <v>200</v>
      </c>
      <c r="L9" s="170" t="s">
        <v>381</v>
      </c>
    </row>
    <row r="10" spans="1:12" s="149" customFormat="1" ht="40.5" customHeight="1">
      <c r="A10" s="124">
        <v>7</v>
      </c>
      <c r="B10" s="127">
        <v>33621250</v>
      </c>
      <c r="C10" s="128" t="s">
        <v>262</v>
      </c>
      <c r="D10" s="128"/>
      <c r="E10" s="129">
        <v>500</v>
      </c>
      <c r="F10" s="146" t="s">
        <v>31</v>
      </c>
      <c r="G10" s="131">
        <v>4500</v>
      </c>
      <c r="H10" s="131">
        <f>+G10*K10</f>
        <v>22500</v>
      </c>
      <c r="I10" s="171" t="s">
        <v>382</v>
      </c>
      <c r="J10" s="161" t="s">
        <v>374</v>
      </c>
      <c r="K10" s="130">
        <v>5</v>
      </c>
      <c r="L10" s="170" t="s">
        <v>381</v>
      </c>
    </row>
    <row r="11" spans="1:12" s="149" customFormat="1" ht="40.5" customHeight="1">
      <c r="A11" s="124">
        <v>8</v>
      </c>
      <c r="B11" s="127">
        <v>33621250</v>
      </c>
      <c r="C11" s="128" t="s">
        <v>261</v>
      </c>
      <c r="D11" s="128"/>
      <c r="E11" s="129">
        <v>500</v>
      </c>
      <c r="F11" s="146" t="s">
        <v>31</v>
      </c>
      <c r="G11" s="131">
        <v>4500</v>
      </c>
      <c r="H11" s="131">
        <f>+G11*K11</f>
        <v>22500</v>
      </c>
      <c r="I11" s="171" t="s">
        <v>382</v>
      </c>
      <c r="J11" s="161" t="s">
        <v>374</v>
      </c>
      <c r="K11" s="130">
        <v>5</v>
      </c>
      <c r="L11" s="170" t="s">
        <v>381</v>
      </c>
    </row>
    <row r="12" spans="1:12" s="149" customFormat="1" ht="40.5" customHeight="1">
      <c r="A12" s="124">
        <v>9</v>
      </c>
      <c r="B12" s="127">
        <v>33691134</v>
      </c>
      <c r="C12" s="128" t="s">
        <v>38</v>
      </c>
      <c r="D12" s="128"/>
      <c r="E12" s="129" t="s">
        <v>265</v>
      </c>
      <c r="F12" s="146" t="s">
        <v>31</v>
      </c>
      <c r="G12" s="131">
        <v>560</v>
      </c>
      <c r="H12" s="131">
        <f>+G12*K12</f>
        <v>5600</v>
      </c>
      <c r="I12" s="171" t="s">
        <v>382</v>
      </c>
      <c r="J12" s="161" t="s">
        <v>374</v>
      </c>
      <c r="K12" s="130">
        <v>10</v>
      </c>
      <c r="L12" s="170" t="s">
        <v>381</v>
      </c>
    </row>
    <row r="13" spans="1:12" s="149" customFormat="1" ht="40.5" customHeight="1">
      <c r="A13" s="124">
        <v>10</v>
      </c>
      <c r="B13" s="127">
        <v>33671135</v>
      </c>
      <c r="C13" s="128" t="s">
        <v>267</v>
      </c>
      <c r="D13" s="128"/>
      <c r="E13" s="129" t="s">
        <v>266</v>
      </c>
      <c r="F13" s="146" t="s">
        <v>22</v>
      </c>
      <c r="G13" s="131">
        <v>100</v>
      </c>
      <c r="H13" s="131">
        <f>+G13*K13</f>
        <v>20000</v>
      </c>
      <c r="I13" s="171" t="s">
        <v>382</v>
      </c>
      <c r="J13" s="161" t="s">
        <v>374</v>
      </c>
      <c r="K13" s="130">
        <v>200</v>
      </c>
      <c r="L13" s="170" t="s">
        <v>381</v>
      </c>
    </row>
    <row r="14" spans="1:12" s="149" customFormat="1" ht="40.5" customHeight="1">
      <c r="A14" s="124">
        <v>11</v>
      </c>
      <c r="B14" s="127">
        <v>33691138</v>
      </c>
      <c r="C14" s="128" t="s">
        <v>268</v>
      </c>
      <c r="D14" s="128"/>
      <c r="E14" s="129" t="s">
        <v>269</v>
      </c>
      <c r="F14" s="146" t="s">
        <v>31</v>
      </c>
      <c r="G14" s="131">
        <v>579</v>
      </c>
      <c r="H14" s="131">
        <f>+G14*K14</f>
        <v>231600</v>
      </c>
      <c r="I14" s="171" t="s">
        <v>382</v>
      </c>
      <c r="J14" s="161" t="s">
        <v>374</v>
      </c>
      <c r="K14" s="130">
        <v>400</v>
      </c>
      <c r="L14" s="170" t="s">
        <v>381</v>
      </c>
    </row>
    <row r="15" spans="1:12" s="149" customFormat="1" ht="40.5" customHeight="1">
      <c r="A15" s="124">
        <v>12</v>
      </c>
      <c r="B15" s="127">
        <v>33691185</v>
      </c>
      <c r="C15" s="128" t="s">
        <v>321</v>
      </c>
      <c r="D15" s="128"/>
      <c r="E15" s="129" t="s">
        <v>270</v>
      </c>
      <c r="F15" s="146" t="s">
        <v>22</v>
      </c>
      <c r="G15" s="132">
        <v>500</v>
      </c>
      <c r="H15" s="131">
        <f>+G15*K15</f>
        <v>200000</v>
      </c>
      <c r="I15" s="171" t="s">
        <v>382</v>
      </c>
      <c r="J15" s="161" t="s">
        <v>374</v>
      </c>
      <c r="K15" s="130">
        <v>400</v>
      </c>
      <c r="L15" s="170" t="s">
        <v>381</v>
      </c>
    </row>
    <row r="16" spans="1:12" s="149" customFormat="1" ht="40.5" customHeight="1">
      <c r="A16" s="124">
        <v>13</v>
      </c>
      <c r="B16" s="127">
        <v>33621540</v>
      </c>
      <c r="C16" s="128" t="s">
        <v>320</v>
      </c>
      <c r="D16" s="128"/>
      <c r="E16" s="129" t="s">
        <v>260</v>
      </c>
      <c r="F16" s="146" t="s">
        <v>22</v>
      </c>
      <c r="G16" s="131">
        <v>36.5</v>
      </c>
      <c r="H16" s="131">
        <f>+G16*K16</f>
        <v>65700</v>
      </c>
      <c r="I16" s="171" t="s">
        <v>382</v>
      </c>
      <c r="J16" s="161" t="s">
        <v>374</v>
      </c>
      <c r="K16" s="130">
        <v>1800</v>
      </c>
      <c r="L16" s="170" t="s">
        <v>381</v>
      </c>
    </row>
    <row r="17" spans="1:12" s="149" customFormat="1" ht="40.5" customHeight="1">
      <c r="A17" s="124">
        <v>14</v>
      </c>
      <c r="B17" s="127">
        <v>33621290</v>
      </c>
      <c r="C17" s="128" t="s">
        <v>319</v>
      </c>
      <c r="D17" s="128"/>
      <c r="E17" s="129" t="s">
        <v>271</v>
      </c>
      <c r="F17" s="146" t="s">
        <v>22</v>
      </c>
      <c r="G17" s="131">
        <v>130</v>
      </c>
      <c r="H17" s="131">
        <f>+G17*K17</f>
        <v>2600</v>
      </c>
      <c r="I17" s="171" t="s">
        <v>382</v>
      </c>
      <c r="J17" s="161" t="s">
        <v>374</v>
      </c>
      <c r="K17" s="130">
        <v>20</v>
      </c>
      <c r="L17" s="170" t="s">
        <v>381</v>
      </c>
    </row>
    <row r="18" spans="1:12" s="149" customFormat="1" ht="40.5" customHeight="1">
      <c r="A18" s="124">
        <v>15</v>
      </c>
      <c r="B18" s="127">
        <v>33651118</v>
      </c>
      <c r="C18" s="128" t="s">
        <v>318</v>
      </c>
      <c r="D18" s="128"/>
      <c r="E18" s="129">
        <v>1</v>
      </c>
      <c r="F18" s="146" t="s">
        <v>22</v>
      </c>
      <c r="G18" s="131">
        <v>340</v>
      </c>
      <c r="H18" s="131">
        <f>+G18*K18</f>
        <v>340000</v>
      </c>
      <c r="I18" s="171" t="s">
        <v>382</v>
      </c>
      <c r="J18" s="161" t="s">
        <v>374</v>
      </c>
      <c r="K18" s="130">
        <v>1000</v>
      </c>
      <c r="L18" s="170" t="s">
        <v>381</v>
      </c>
    </row>
    <row r="19" spans="1:12" s="149" customFormat="1" ht="40.5" customHeight="1">
      <c r="A19" s="124">
        <v>16</v>
      </c>
      <c r="B19" s="127">
        <v>33631300</v>
      </c>
      <c r="C19" s="128" t="s">
        <v>317</v>
      </c>
      <c r="D19" s="128"/>
      <c r="E19" s="129" t="s">
        <v>311</v>
      </c>
      <c r="F19" s="146" t="s">
        <v>22</v>
      </c>
      <c r="G19" s="131">
        <v>167.1</v>
      </c>
      <c r="H19" s="131">
        <f>+G19*K19</f>
        <v>250650</v>
      </c>
      <c r="I19" s="171" t="s">
        <v>382</v>
      </c>
      <c r="J19" s="161" t="s">
        <v>374</v>
      </c>
      <c r="K19" s="130">
        <v>1500</v>
      </c>
      <c r="L19" s="170" t="s">
        <v>381</v>
      </c>
    </row>
    <row r="20" spans="1:12" s="149" customFormat="1" ht="40.5" customHeight="1">
      <c r="A20" s="124">
        <v>17</v>
      </c>
      <c r="B20" s="127">
        <v>33691223</v>
      </c>
      <c r="C20" s="128" t="s">
        <v>316</v>
      </c>
      <c r="D20" s="128"/>
      <c r="E20" s="129">
        <v>0.3</v>
      </c>
      <c r="F20" s="146" t="s">
        <v>52</v>
      </c>
      <c r="G20" s="131">
        <v>2294</v>
      </c>
      <c r="H20" s="131">
        <f>+G20*K20</f>
        <v>2294000</v>
      </c>
      <c r="I20" s="171" t="s">
        <v>382</v>
      </c>
      <c r="J20" s="161" t="s">
        <v>374</v>
      </c>
      <c r="K20" s="130">
        <v>1000</v>
      </c>
      <c r="L20" s="170" t="s">
        <v>381</v>
      </c>
    </row>
    <row r="21" spans="1:12" s="149" customFormat="1" ht="40.5" customHeight="1">
      <c r="A21" s="124">
        <v>18</v>
      </c>
      <c r="B21" s="127">
        <v>33661153</v>
      </c>
      <c r="C21" s="128" t="s">
        <v>315</v>
      </c>
      <c r="D21" s="128"/>
      <c r="E21" s="129" t="s">
        <v>312</v>
      </c>
      <c r="F21" s="146" t="s">
        <v>22</v>
      </c>
      <c r="G21" s="131">
        <v>77.959999999999994</v>
      </c>
      <c r="H21" s="131">
        <f>+G21*K21</f>
        <v>140328</v>
      </c>
      <c r="I21" s="171" t="s">
        <v>382</v>
      </c>
      <c r="J21" s="161" t="s">
        <v>374</v>
      </c>
      <c r="K21" s="130">
        <v>1800</v>
      </c>
      <c r="L21" s="170" t="s">
        <v>381</v>
      </c>
    </row>
    <row r="22" spans="1:12" s="149" customFormat="1" ht="40.5" customHeight="1">
      <c r="A22" s="124">
        <v>19</v>
      </c>
      <c r="B22" s="127">
        <v>33651126</v>
      </c>
      <c r="C22" s="128" t="s">
        <v>54</v>
      </c>
      <c r="D22" s="128"/>
      <c r="E22" s="129" t="s">
        <v>313</v>
      </c>
      <c r="F22" s="146" t="s">
        <v>22</v>
      </c>
      <c r="G22" s="131">
        <v>128</v>
      </c>
      <c r="H22" s="131">
        <f>+G22*K22</f>
        <v>64000</v>
      </c>
      <c r="I22" s="171" t="s">
        <v>382</v>
      </c>
      <c r="J22" s="161" t="s">
        <v>374</v>
      </c>
      <c r="K22" s="130">
        <v>500</v>
      </c>
      <c r="L22" s="170" t="s">
        <v>381</v>
      </c>
    </row>
    <row r="23" spans="1:12" s="149" customFormat="1" ht="40.5" customHeight="1">
      <c r="A23" s="124">
        <v>20</v>
      </c>
      <c r="B23" s="127">
        <v>33631284</v>
      </c>
      <c r="C23" s="128" t="s">
        <v>310</v>
      </c>
      <c r="D23" s="128"/>
      <c r="E23" s="129" t="s">
        <v>314</v>
      </c>
      <c r="F23" s="146" t="s">
        <v>22</v>
      </c>
      <c r="G23" s="131">
        <v>184</v>
      </c>
      <c r="H23" s="131">
        <f>+G23*K23</f>
        <v>3680</v>
      </c>
      <c r="I23" s="171" t="s">
        <v>382</v>
      </c>
      <c r="J23" s="161" t="s">
        <v>374</v>
      </c>
      <c r="K23" s="130">
        <v>20</v>
      </c>
      <c r="L23" s="170" t="s">
        <v>381</v>
      </c>
    </row>
    <row r="24" spans="1:12" s="149" customFormat="1" ht="40.5" customHeight="1">
      <c r="A24" s="124">
        <v>21</v>
      </c>
      <c r="B24" s="127">
        <v>33621160</v>
      </c>
      <c r="C24" s="128" t="s">
        <v>308</v>
      </c>
      <c r="D24" s="128"/>
      <c r="E24" s="129" t="s">
        <v>309</v>
      </c>
      <c r="F24" s="146" t="s">
        <v>31</v>
      </c>
      <c r="G24" s="131">
        <v>1140</v>
      </c>
      <c r="H24" s="131">
        <f>+G24*K24</f>
        <v>6840</v>
      </c>
      <c r="I24" s="171" t="s">
        <v>382</v>
      </c>
      <c r="J24" s="161" t="s">
        <v>374</v>
      </c>
      <c r="K24" s="130">
        <v>6</v>
      </c>
      <c r="L24" s="170" t="s">
        <v>381</v>
      </c>
    </row>
    <row r="25" spans="1:12" s="149" customFormat="1" ht="40.5" customHeight="1">
      <c r="A25" s="124">
        <v>22</v>
      </c>
      <c r="B25" s="127">
        <v>33691133</v>
      </c>
      <c r="C25" s="128" t="s">
        <v>307</v>
      </c>
      <c r="D25" s="128"/>
      <c r="E25" s="129">
        <v>2</v>
      </c>
      <c r="F25" s="146" t="s">
        <v>22</v>
      </c>
      <c r="G25" s="131">
        <v>50</v>
      </c>
      <c r="H25" s="131">
        <f>+G25*K25</f>
        <v>75000</v>
      </c>
      <c r="I25" s="171" t="s">
        <v>382</v>
      </c>
      <c r="J25" s="161" t="s">
        <v>374</v>
      </c>
      <c r="K25" s="130">
        <v>1500</v>
      </c>
      <c r="L25" s="170" t="s">
        <v>381</v>
      </c>
    </row>
    <row r="26" spans="1:12" s="149" customFormat="1" ht="40.5" customHeight="1">
      <c r="A26" s="124">
        <v>23</v>
      </c>
      <c r="B26" s="127">
        <v>33691112</v>
      </c>
      <c r="C26" s="128" t="s">
        <v>305</v>
      </c>
      <c r="D26" s="128"/>
      <c r="E26" s="129" t="s">
        <v>306</v>
      </c>
      <c r="F26" s="146" t="s">
        <v>31</v>
      </c>
      <c r="G26" s="131">
        <v>405</v>
      </c>
      <c r="H26" s="131">
        <f>+G26*K26</f>
        <v>486000</v>
      </c>
      <c r="I26" s="171" t="s">
        <v>382</v>
      </c>
      <c r="J26" s="161" t="s">
        <v>374</v>
      </c>
      <c r="K26" s="130">
        <v>1200</v>
      </c>
      <c r="L26" s="170" t="s">
        <v>381</v>
      </c>
    </row>
    <row r="27" spans="1:12" s="149" customFormat="1" ht="40.5" customHeight="1">
      <c r="A27" s="124">
        <v>24</v>
      </c>
      <c r="B27" s="127">
        <v>33621360</v>
      </c>
      <c r="C27" s="128" t="s">
        <v>304</v>
      </c>
      <c r="D27" s="128"/>
      <c r="E27" s="129">
        <v>5</v>
      </c>
      <c r="F27" s="146" t="s">
        <v>22</v>
      </c>
      <c r="G27" s="131">
        <v>700</v>
      </c>
      <c r="H27" s="131">
        <f>+G27*K27</f>
        <v>14000</v>
      </c>
      <c r="I27" s="171" t="s">
        <v>382</v>
      </c>
      <c r="J27" s="161" t="s">
        <v>374</v>
      </c>
      <c r="K27" s="130">
        <v>20</v>
      </c>
      <c r="L27" s="170" t="s">
        <v>381</v>
      </c>
    </row>
    <row r="28" spans="1:12" s="149" customFormat="1" ht="40.5" customHeight="1">
      <c r="A28" s="124">
        <v>25</v>
      </c>
      <c r="B28" s="127">
        <v>33621150</v>
      </c>
      <c r="C28" s="128" t="s">
        <v>83</v>
      </c>
      <c r="D28" s="128"/>
      <c r="E28" s="129" t="s">
        <v>299</v>
      </c>
      <c r="F28" s="146" t="s">
        <v>22</v>
      </c>
      <c r="G28" s="131">
        <v>1718</v>
      </c>
      <c r="H28" s="131">
        <f>+G28*K28</f>
        <v>2233400</v>
      </c>
      <c r="I28" s="171" t="s">
        <v>382</v>
      </c>
      <c r="J28" s="161" t="s">
        <v>374</v>
      </c>
      <c r="K28" s="130">
        <v>1300</v>
      </c>
      <c r="L28" s="170" t="s">
        <v>381</v>
      </c>
    </row>
    <row r="29" spans="1:12" s="149" customFormat="1" ht="40.5" customHeight="1">
      <c r="A29" s="124">
        <v>26</v>
      </c>
      <c r="B29" s="127">
        <v>33691176</v>
      </c>
      <c r="C29" s="128" t="s">
        <v>303</v>
      </c>
      <c r="D29" s="128"/>
      <c r="E29" s="129">
        <v>5</v>
      </c>
      <c r="F29" s="146" t="s">
        <v>22</v>
      </c>
      <c r="G29" s="131">
        <v>514.79999999999995</v>
      </c>
      <c r="H29" s="131">
        <f>+G29*K29</f>
        <v>5148</v>
      </c>
      <c r="I29" s="171" t="s">
        <v>382</v>
      </c>
      <c r="J29" s="161" t="s">
        <v>374</v>
      </c>
      <c r="K29" s="130">
        <v>10</v>
      </c>
      <c r="L29" s="170" t="s">
        <v>381</v>
      </c>
    </row>
    <row r="30" spans="1:12" s="149" customFormat="1" ht="40.5" customHeight="1">
      <c r="A30" s="124">
        <v>27</v>
      </c>
      <c r="B30" s="127">
        <v>33661135</v>
      </c>
      <c r="C30" s="128" t="s">
        <v>302</v>
      </c>
      <c r="D30" s="128"/>
      <c r="E30" s="129" t="s">
        <v>300</v>
      </c>
      <c r="F30" s="146" t="s">
        <v>22</v>
      </c>
      <c r="G30" s="131">
        <v>630</v>
      </c>
      <c r="H30" s="131">
        <f>+G30*K30</f>
        <v>31500</v>
      </c>
      <c r="I30" s="171" t="s">
        <v>382</v>
      </c>
      <c r="J30" s="161" t="s">
        <v>374</v>
      </c>
      <c r="K30" s="130">
        <v>50</v>
      </c>
      <c r="L30" s="170" t="s">
        <v>381</v>
      </c>
    </row>
    <row r="31" spans="1:12" s="149" customFormat="1" ht="40.5" customHeight="1">
      <c r="A31" s="124">
        <v>28</v>
      </c>
      <c r="B31" s="127">
        <v>33621400</v>
      </c>
      <c r="C31" s="128" t="s">
        <v>87</v>
      </c>
      <c r="D31" s="128"/>
      <c r="E31" s="129">
        <v>5</v>
      </c>
      <c r="F31" s="146" t="s">
        <v>22</v>
      </c>
      <c r="G31" s="131">
        <v>735</v>
      </c>
      <c r="H31" s="131">
        <f>+G31*K31</f>
        <v>7350</v>
      </c>
      <c r="I31" s="171" t="s">
        <v>382</v>
      </c>
      <c r="J31" s="161" t="s">
        <v>374</v>
      </c>
      <c r="K31" s="130">
        <v>10</v>
      </c>
      <c r="L31" s="170" t="s">
        <v>381</v>
      </c>
    </row>
    <row r="32" spans="1:12" s="149" customFormat="1" ht="40.5" customHeight="1">
      <c r="A32" s="124">
        <v>29</v>
      </c>
      <c r="B32" s="127">
        <v>33631284</v>
      </c>
      <c r="C32" s="128" t="s">
        <v>90</v>
      </c>
      <c r="D32" s="128"/>
      <c r="E32" s="129">
        <v>2</v>
      </c>
      <c r="F32" s="146" t="s">
        <v>22</v>
      </c>
      <c r="G32" s="131">
        <v>650</v>
      </c>
      <c r="H32" s="131">
        <f>+G32*K32</f>
        <v>6500</v>
      </c>
      <c r="I32" s="171" t="s">
        <v>382</v>
      </c>
      <c r="J32" s="161" t="s">
        <v>374</v>
      </c>
      <c r="K32" s="130">
        <v>10</v>
      </c>
      <c r="L32" s="170" t="s">
        <v>381</v>
      </c>
    </row>
    <row r="33" spans="1:12" s="149" customFormat="1" ht="40.5" customHeight="1">
      <c r="A33" s="124">
        <v>30</v>
      </c>
      <c r="B33" s="127">
        <v>33661110</v>
      </c>
      <c r="C33" s="128" t="s">
        <v>295</v>
      </c>
      <c r="D33" s="128"/>
      <c r="E33" s="129" t="s">
        <v>298</v>
      </c>
      <c r="F33" s="146" t="s">
        <v>86</v>
      </c>
      <c r="G33" s="131">
        <v>8800</v>
      </c>
      <c r="H33" s="131">
        <f>+G33*K33</f>
        <v>264000</v>
      </c>
      <c r="I33" s="171" t="s">
        <v>382</v>
      </c>
      <c r="J33" s="161" t="s">
        <v>374</v>
      </c>
      <c r="K33" s="130">
        <v>30</v>
      </c>
      <c r="L33" s="170" t="s">
        <v>381</v>
      </c>
    </row>
    <row r="34" spans="1:12" s="149" customFormat="1" ht="40.5" customHeight="1">
      <c r="A34" s="124">
        <v>31</v>
      </c>
      <c r="B34" s="127">
        <v>33631370</v>
      </c>
      <c r="C34" s="128" t="s">
        <v>294</v>
      </c>
      <c r="D34" s="128"/>
      <c r="E34" s="129" t="s">
        <v>301</v>
      </c>
      <c r="F34" s="146" t="s">
        <v>22</v>
      </c>
      <c r="G34" s="131">
        <v>500</v>
      </c>
      <c r="H34" s="131">
        <f>+G34*K34</f>
        <v>150000</v>
      </c>
      <c r="I34" s="171" t="s">
        <v>382</v>
      </c>
      <c r="J34" s="161" t="s">
        <v>374</v>
      </c>
      <c r="K34" s="130">
        <v>300</v>
      </c>
      <c r="L34" s="170" t="s">
        <v>381</v>
      </c>
    </row>
    <row r="35" spans="1:12" s="149" customFormat="1" ht="40.5" customHeight="1">
      <c r="A35" s="124">
        <v>32</v>
      </c>
      <c r="B35" s="127">
        <v>33661111</v>
      </c>
      <c r="C35" s="128" t="s">
        <v>293</v>
      </c>
      <c r="D35" s="128"/>
      <c r="E35" s="129" t="s">
        <v>297</v>
      </c>
      <c r="F35" s="146" t="s">
        <v>22</v>
      </c>
      <c r="G35" s="131">
        <v>2000</v>
      </c>
      <c r="H35" s="131">
        <f>+G35*K35</f>
        <v>80000</v>
      </c>
      <c r="I35" s="171" t="s">
        <v>382</v>
      </c>
      <c r="J35" s="161" t="s">
        <v>374</v>
      </c>
      <c r="K35" s="130">
        <v>40</v>
      </c>
      <c r="L35" s="170" t="s">
        <v>381</v>
      </c>
    </row>
    <row r="36" spans="1:12" s="149" customFormat="1" ht="40.5" customHeight="1">
      <c r="A36" s="124">
        <v>33</v>
      </c>
      <c r="B36" s="127">
        <v>33661136</v>
      </c>
      <c r="C36" s="128" t="s">
        <v>292</v>
      </c>
      <c r="D36" s="128"/>
      <c r="E36" s="129" t="s">
        <v>296</v>
      </c>
      <c r="F36" s="146" t="s">
        <v>22</v>
      </c>
      <c r="G36" s="131">
        <v>200</v>
      </c>
      <c r="H36" s="131">
        <f>+G36*K36</f>
        <v>80000</v>
      </c>
      <c r="I36" s="171" t="s">
        <v>382</v>
      </c>
      <c r="J36" s="161" t="s">
        <v>374</v>
      </c>
      <c r="K36" s="130">
        <v>400</v>
      </c>
      <c r="L36" s="170" t="s">
        <v>381</v>
      </c>
    </row>
    <row r="37" spans="1:12" s="149" customFormat="1" ht="40.5" customHeight="1">
      <c r="A37" s="124">
        <v>34</v>
      </c>
      <c r="B37" s="127">
        <v>33671113</v>
      </c>
      <c r="C37" s="128" t="s">
        <v>234</v>
      </c>
      <c r="D37" s="128"/>
      <c r="E37" s="129"/>
      <c r="F37" s="146" t="s">
        <v>235</v>
      </c>
      <c r="G37" s="131">
        <v>750</v>
      </c>
      <c r="H37" s="131">
        <f>+G37*K37</f>
        <v>750</v>
      </c>
      <c r="I37" s="171" t="s">
        <v>382</v>
      </c>
      <c r="J37" s="161" t="s">
        <v>374</v>
      </c>
      <c r="K37" s="130">
        <v>1</v>
      </c>
      <c r="L37" s="170" t="s">
        <v>381</v>
      </c>
    </row>
    <row r="38" spans="1:12" s="149" customFormat="1" ht="40.5" customHeight="1">
      <c r="A38" s="124">
        <v>35</v>
      </c>
      <c r="B38" s="127">
        <v>33661115</v>
      </c>
      <c r="C38" s="128" t="s">
        <v>98</v>
      </c>
      <c r="D38" s="128"/>
      <c r="E38" s="129" t="s">
        <v>290</v>
      </c>
      <c r="F38" s="146" t="s">
        <v>22</v>
      </c>
      <c r="G38" s="132">
        <v>500</v>
      </c>
      <c r="H38" s="131">
        <f>+G38*K38</f>
        <v>250000</v>
      </c>
      <c r="I38" s="171" t="s">
        <v>382</v>
      </c>
      <c r="J38" s="161" t="s">
        <v>374</v>
      </c>
      <c r="K38" s="130">
        <v>500</v>
      </c>
      <c r="L38" s="170" t="s">
        <v>381</v>
      </c>
    </row>
    <row r="39" spans="1:12" s="149" customFormat="1" ht="40.5" customHeight="1">
      <c r="A39" s="124">
        <v>36</v>
      </c>
      <c r="B39" s="127">
        <v>33621390</v>
      </c>
      <c r="C39" s="128" t="s">
        <v>101</v>
      </c>
      <c r="D39" s="128"/>
      <c r="E39" s="129">
        <v>3</v>
      </c>
      <c r="F39" s="146" t="s">
        <v>22</v>
      </c>
      <c r="G39" s="131">
        <v>450</v>
      </c>
      <c r="H39" s="131">
        <f>+G39*K39</f>
        <v>2700</v>
      </c>
      <c r="I39" s="171" t="s">
        <v>382</v>
      </c>
      <c r="J39" s="161" t="s">
        <v>374</v>
      </c>
      <c r="K39" s="130">
        <v>6</v>
      </c>
      <c r="L39" s="170" t="s">
        <v>381</v>
      </c>
    </row>
    <row r="40" spans="1:12" s="149" customFormat="1" ht="40.5" customHeight="1">
      <c r="A40" s="124">
        <v>37</v>
      </c>
      <c r="B40" s="127">
        <v>33621330</v>
      </c>
      <c r="C40" s="128" t="s">
        <v>291</v>
      </c>
      <c r="D40" s="128"/>
      <c r="E40" s="129" t="s">
        <v>289</v>
      </c>
      <c r="F40" s="146" t="s">
        <v>22</v>
      </c>
      <c r="G40" s="131">
        <v>100</v>
      </c>
      <c r="H40" s="131">
        <f>+G40*K40</f>
        <v>5000</v>
      </c>
      <c r="I40" s="171" t="s">
        <v>382</v>
      </c>
      <c r="J40" s="161" t="s">
        <v>374</v>
      </c>
      <c r="K40" s="130">
        <v>50</v>
      </c>
      <c r="L40" s="170" t="s">
        <v>381</v>
      </c>
    </row>
    <row r="41" spans="1:12" s="149" customFormat="1" ht="40.5" customHeight="1">
      <c r="A41" s="124">
        <v>38</v>
      </c>
      <c r="B41" s="127">
        <v>33621120</v>
      </c>
      <c r="C41" s="128" t="s">
        <v>104</v>
      </c>
      <c r="D41" s="128"/>
      <c r="E41" s="129">
        <v>0.4</v>
      </c>
      <c r="F41" s="146" t="s">
        <v>202</v>
      </c>
      <c r="G41" s="132">
        <v>1500</v>
      </c>
      <c r="H41" s="131">
        <f>+G41*K41</f>
        <v>450000</v>
      </c>
      <c r="I41" s="171" t="s">
        <v>382</v>
      </c>
      <c r="J41" s="161" t="s">
        <v>374</v>
      </c>
      <c r="K41" s="130">
        <v>300</v>
      </c>
      <c r="L41" s="170" t="s">
        <v>381</v>
      </c>
    </row>
    <row r="42" spans="1:12" s="149" customFormat="1" ht="40.5" customHeight="1">
      <c r="A42" s="124">
        <v>39</v>
      </c>
      <c r="B42" s="127">
        <v>33691176</v>
      </c>
      <c r="C42" s="128" t="s">
        <v>287</v>
      </c>
      <c r="D42" s="128"/>
      <c r="E42" s="129" t="s">
        <v>288</v>
      </c>
      <c r="F42" s="146" t="s">
        <v>22</v>
      </c>
      <c r="G42" s="131">
        <v>780</v>
      </c>
      <c r="H42" s="131">
        <f>+G42*K42</f>
        <v>195000</v>
      </c>
      <c r="I42" s="171" t="s">
        <v>382</v>
      </c>
      <c r="J42" s="161" t="s">
        <v>374</v>
      </c>
      <c r="K42" s="130">
        <v>250</v>
      </c>
      <c r="L42" s="170" t="s">
        <v>381</v>
      </c>
    </row>
    <row r="43" spans="1:12" s="149" customFormat="1" ht="40.5" customHeight="1">
      <c r="A43" s="124">
        <v>40</v>
      </c>
      <c r="B43" s="127">
        <v>33651123</v>
      </c>
      <c r="C43" s="128" t="s">
        <v>112</v>
      </c>
      <c r="D43" s="128"/>
      <c r="E43" s="129">
        <v>1</v>
      </c>
      <c r="F43" s="146" t="s">
        <v>86</v>
      </c>
      <c r="G43" s="131">
        <v>3000</v>
      </c>
      <c r="H43" s="131">
        <f>+G43*K43</f>
        <v>300000</v>
      </c>
      <c r="I43" s="171" t="s">
        <v>382</v>
      </c>
      <c r="J43" s="161" t="s">
        <v>374</v>
      </c>
      <c r="K43" s="130">
        <v>100</v>
      </c>
      <c r="L43" s="170" t="s">
        <v>381</v>
      </c>
    </row>
    <row r="44" spans="1:12" s="149" customFormat="1" ht="40.5" customHeight="1">
      <c r="A44" s="124">
        <v>41</v>
      </c>
      <c r="B44" s="127">
        <v>33691176</v>
      </c>
      <c r="C44" s="128" t="s">
        <v>285</v>
      </c>
      <c r="D44" s="128"/>
      <c r="E44" s="129" t="s">
        <v>284</v>
      </c>
      <c r="F44" s="146" t="s">
        <v>86</v>
      </c>
      <c r="G44" s="131">
        <v>450</v>
      </c>
      <c r="H44" s="131">
        <f>+G44*K44</f>
        <v>180000</v>
      </c>
      <c r="I44" s="171" t="s">
        <v>382</v>
      </c>
      <c r="J44" s="161" t="s">
        <v>374</v>
      </c>
      <c r="K44" s="130">
        <v>400</v>
      </c>
      <c r="L44" s="170" t="s">
        <v>381</v>
      </c>
    </row>
    <row r="45" spans="1:12" s="149" customFormat="1" ht="40.5" customHeight="1">
      <c r="A45" s="124">
        <v>42</v>
      </c>
      <c r="B45" s="127">
        <v>33621590</v>
      </c>
      <c r="C45" s="128" t="s">
        <v>282</v>
      </c>
      <c r="D45" s="128"/>
      <c r="E45" s="129" t="s">
        <v>283</v>
      </c>
      <c r="F45" s="146" t="s">
        <v>86</v>
      </c>
      <c r="G45" s="132">
        <v>40</v>
      </c>
      <c r="H45" s="131">
        <f>+G45*K45</f>
        <v>2000</v>
      </c>
      <c r="I45" s="171" t="s">
        <v>382</v>
      </c>
      <c r="J45" s="161" t="s">
        <v>374</v>
      </c>
      <c r="K45" s="130">
        <v>50</v>
      </c>
      <c r="L45" s="170" t="s">
        <v>381</v>
      </c>
    </row>
    <row r="46" spans="1:12" s="149" customFormat="1" ht="40.5" customHeight="1">
      <c r="A46" s="124">
        <v>43</v>
      </c>
      <c r="B46" s="127">
        <v>33621730</v>
      </c>
      <c r="C46" s="128" t="s">
        <v>119</v>
      </c>
      <c r="D46" s="128"/>
      <c r="E46" s="129">
        <v>2</v>
      </c>
      <c r="F46" s="146" t="s">
        <v>113</v>
      </c>
      <c r="G46" s="131">
        <v>500</v>
      </c>
      <c r="H46" s="131">
        <f>+G46*K46</f>
        <v>5000</v>
      </c>
      <c r="I46" s="171" t="s">
        <v>382</v>
      </c>
      <c r="J46" s="161" t="s">
        <v>374</v>
      </c>
      <c r="K46" s="130">
        <v>10</v>
      </c>
      <c r="L46" s="170" t="s">
        <v>381</v>
      </c>
    </row>
    <row r="47" spans="1:12" s="149" customFormat="1" ht="40.5" customHeight="1">
      <c r="A47" s="124">
        <v>44</v>
      </c>
      <c r="B47" s="127">
        <v>33611420</v>
      </c>
      <c r="C47" s="128" t="s">
        <v>280</v>
      </c>
      <c r="D47" s="128"/>
      <c r="E47" s="129" t="s">
        <v>281</v>
      </c>
      <c r="F47" s="146" t="s">
        <v>86</v>
      </c>
      <c r="G47" s="131">
        <v>170</v>
      </c>
      <c r="H47" s="131">
        <f>+G47*K47</f>
        <v>34000</v>
      </c>
      <c r="I47" s="171" t="s">
        <v>382</v>
      </c>
      <c r="J47" s="161" t="s">
        <v>374</v>
      </c>
      <c r="K47" s="130">
        <v>200</v>
      </c>
      <c r="L47" s="170" t="s">
        <v>381</v>
      </c>
    </row>
    <row r="48" spans="1:12" s="149" customFormat="1" ht="40.5" customHeight="1">
      <c r="A48" s="124">
        <v>45</v>
      </c>
      <c r="B48" s="127">
        <v>33621340</v>
      </c>
      <c r="C48" s="128" t="s">
        <v>121</v>
      </c>
      <c r="D48" s="128"/>
      <c r="E48" s="129" t="s">
        <v>278</v>
      </c>
      <c r="F48" s="146" t="s">
        <v>111</v>
      </c>
      <c r="G48" s="131">
        <v>40</v>
      </c>
      <c r="H48" s="131">
        <f>+G48*K48</f>
        <v>800</v>
      </c>
      <c r="I48" s="171" t="s">
        <v>382</v>
      </c>
      <c r="J48" s="161" t="s">
        <v>374</v>
      </c>
      <c r="K48" s="130">
        <v>20</v>
      </c>
      <c r="L48" s="170" t="s">
        <v>381</v>
      </c>
    </row>
    <row r="49" spans="1:12" s="149" customFormat="1" ht="40.5" customHeight="1">
      <c r="A49" s="124">
        <v>46</v>
      </c>
      <c r="B49" s="127">
        <v>33611340</v>
      </c>
      <c r="C49" s="128" t="s">
        <v>123</v>
      </c>
      <c r="D49" s="128"/>
      <c r="E49" s="129"/>
      <c r="F49" s="146" t="s">
        <v>187</v>
      </c>
      <c r="G49" s="131">
        <v>1900</v>
      </c>
      <c r="H49" s="131">
        <f>+G49*K49</f>
        <v>3800</v>
      </c>
      <c r="I49" s="171" t="s">
        <v>382</v>
      </c>
      <c r="J49" s="161" t="s">
        <v>374</v>
      </c>
      <c r="K49" s="130">
        <v>2</v>
      </c>
      <c r="L49" s="170" t="s">
        <v>381</v>
      </c>
    </row>
    <row r="50" spans="1:12" s="149" customFormat="1" ht="40.5" customHeight="1">
      <c r="A50" s="124">
        <v>47</v>
      </c>
      <c r="B50" s="127">
        <v>33691176</v>
      </c>
      <c r="C50" s="128" t="s">
        <v>135</v>
      </c>
      <c r="D50" s="128"/>
      <c r="E50" s="129" t="s">
        <v>277</v>
      </c>
      <c r="F50" s="146" t="s">
        <v>193</v>
      </c>
      <c r="G50" s="131">
        <v>871</v>
      </c>
      <c r="H50" s="131">
        <f>+G50*K50</f>
        <v>69680</v>
      </c>
      <c r="I50" s="171" t="s">
        <v>382</v>
      </c>
      <c r="J50" s="161" t="s">
        <v>374</v>
      </c>
      <c r="K50" s="130">
        <v>80</v>
      </c>
      <c r="L50" s="170" t="s">
        <v>381</v>
      </c>
    </row>
    <row r="51" spans="1:12" s="149" customFormat="1" ht="40.5" customHeight="1">
      <c r="A51" s="124">
        <v>48</v>
      </c>
      <c r="B51" s="127">
        <v>33691176</v>
      </c>
      <c r="C51" s="128" t="s">
        <v>136</v>
      </c>
      <c r="D51" s="128"/>
      <c r="E51" s="129">
        <v>1</v>
      </c>
      <c r="F51" s="146" t="s">
        <v>187</v>
      </c>
      <c r="G51" s="131">
        <v>1500</v>
      </c>
      <c r="H51" s="131">
        <f>+G51*K51</f>
        <v>3000</v>
      </c>
      <c r="I51" s="171" t="s">
        <v>382</v>
      </c>
      <c r="J51" s="161" t="s">
        <v>374</v>
      </c>
      <c r="K51" s="130">
        <v>2</v>
      </c>
      <c r="L51" s="170" t="s">
        <v>381</v>
      </c>
    </row>
    <row r="52" spans="1:12" s="149" customFormat="1" ht="40.5" customHeight="1">
      <c r="A52" s="124">
        <v>49</v>
      </c>
      <c r="B52" s="127">
        <v>33691176</v>
      </c>
      <c r="C52" s="128" t="s">
        <v>279</v>
      </c>
      <c r="D52" s="128"/>
      <c r="E52" s="129">
        <v>1</v>
      </c>
      <c r="F52" s="146" t="s">
        <v>187</v>
      </c>
      <c r="G52" s="131">
        <v>5000</v>
      </c>
      <c r="H52" s="131">
        <f>+G52*K52</f>
        <v>10000</v>
      </c>
      <c r="I52" s="171" t="s">
        <v>382</v>
      </c>
      <c r="J52" s="161" t="s">
        <v>374</v>
      </c>
      <c r="K52" s="130">
        <v>2</v>
      </c>
      <c r="L52" s="170" t="s">
        <v>381</v>
      </c>
    </row>
    <row r="53" spans="1:12" s="149" customFormat="1" ht="40.5" customHeight="1">
      <c r="A53" s="124">
        <v>50</v>
      </c>
      <c r="B53" s="127">
        <v>33651127</v>
      </c>
      <c r="C53" s="128" t="s">
        <v>206</v>
      </c>
      <c r="D53" s="128"/>
      <c r="E53" s="129" t="s">
        <v>276</v>
      </c>
      <c r="F53" s="146" t="s">
        <v>190</v>
      </c>
      <c r="G53" s="131">
        <v>3176</v>
      </c>
      <c r="H53" s="131">
        <f>+G53*K53</f>
        <v>15880</v>
      </c>
      <c r="I53" s="171" t="s">
        <v>382</v>
      </c>
      <c r="J53" s="161" t="s">
        <v>374</v>
      </c>
      <c r="K53" s="130">
        <v>5</v>
      </c>
      <c r="L53" s="170" t="s">
        <v>381</v>
      </c>
    </row>
    <row r="54" spans="1:12" s="149" customFormat="1" ht="40.5" customHeight="1">
      <c r="A54" s="124">
        <v>51</v>
      </c>
      <c r="B54" s="127">
        <v>33691138</v>
      </c>
      <c r="C54" s="128" t="s">
        <v>40</v>
      </c>
      <c r="D54" s="128"/>
      <c r="E54" s="129" t="s">
        <v>275</v>
      </c>
      <c r="F54" s="146" t="s">
        <v>195</v>
      </c>
      <c r="G54" s="131">
        <v>355</v>
      </c>
      <c r="H54" s="131">
        <f>+G54*K54</f>
        <v>71000</v>
      </c>
      <c r="I54" s="171" t="s">
        <v>382</v>
      </c>
      <c r="J54" s="161" t="s">
        <v>374</v>
      </c>
      <c r="K54" s="130">
        <v>200</v>
      </c>
      <c r="L54" s="170" t="s">
        <v>381</v>
      </c>
    </row>
    <row r="55" spans="1:12" s="149" customFormat="1" ht="40.5" customHeight="1">
      <c r="A55" s="124">
        <v>52</v>
      </c>
      <c r="B55" s="127">
        <v>33691176</v>
      </c>
      <c r="C55" s="128" t="s">
        <v>273</v>
      </c>
      <c r="D55" s="128"/>
      <c r="E55" s="129" t="s">
        <v>274</v>
      </c>
      <c r="F55" s="146" t="s">
        <v>187</v>
      </c>
      <c r="G55" s="131">
        <v>53.1</v>
      </c>
      <c r="H55" s="131">
        <f>+G55*K55</f>
        <v>5310</v>
      </c>
      <c r="I55" s="171" t="s">
        <v>382</v>
      </c>
      <c r="J55" s="161" t="s">
        <v>374</v>
      </c>
      <c r="K55" s="130">
        <v>100</v>
      </c>
      <c r="L55" s="170" t="s">
        <v>381</v>
      </c>
    </row>
    <row r="56" spans="1:12" s="149" customFormat="1" ht="40.5" customHeight="1">
      <c r="A56" s="124">
        <v>53</v>
      </c>
      <c r="B56" s="127">
        <v>33691500</v>
      </c>
      <c r="C56" s="128" t="s">
        <v>100</v>
      </c>
      <c r="D56" s="128"/>
      <c r="E56" s="133" t="s">
        <v>368</v>
      </c>
      <c r="F56" s="146" t="s">
        <v>187</v>
      </c>
      <c r="G56" s="131">
        <v>3064</v>
      </c>
      <c r="H56" s="131">
        <f>+G56*K56</f>
        <v>1532000</v>
      </c>
      <c r="I56" s="171" t="s">
        <v>382</v>
      </c>
      <c r="J56" s="161" t="s">
        <v>374</v>
      </c>
      <c r="K56" s="130">
        <v>500</v>
      </c>
      <c r="L56" s="170" t="s">
        <v>381</v>
      </c>
    </row>
    <row r="57" spans="1:12" s="149" customFormat="1" ht="40.5" customHeight="1">
      <c r="A57" s="124">
        <v>54</v>
      </c>
      <c r="B57" s="127">
        <v>33691138</v>
      </c>
      <c r="C57" s="128" t="s">
        <v>40</v>
      </c>
      <c r="D57" s="128"/>
      <c r="E57" s="129" t="s">
        <v>272</v>
      </c>
      <c r="F57" s="146" t="s">
        <v>22</v>
      </c>
      <c r="G57" s="131">
        <v>49.2</v>
      </c>
      <c r="H57" s="131">
        <f>+G57*K57</f>
        <v>492</v>
      </c>
      <c r="I57" s="171" t="s">
        <v>382</v>
      </c>
      <c r="J57" s="161" t="s">
        <v>374</v>
      </c>
      <c r="K57" s="130">
        <v>10</v>
      </c>
      <c r="L57" s="170" t="s">
        <v>381</v>
      </c>
    </row>
    <row r="58" spans="1:12" s="150" customFormat="1" ht="40.5" customHeight="1">
      <c r="A58" s="124">
        <v>55</v>
      </c>
      <c r="B58" s="134">
        <v>33691210</v>
      </c>
      <c r="C58" s="135" t="s">
        <v>339</v>
      </c>
      <c r="D58" s="135"/>
      <c r="E58" s="136" t="s">
        <v>338</v>
      </c>
      <c r="F58" s="165" t="s">
        <v>22</v>
      </c>
      <c r="G58" s="138">
        <v>50</v>
      </c>
      <c r="H58" s="131">
        <f>+G58*K58</f>
        <v>500</v>
      </c>
      <c r="I58" s="171" t="s">
        <v>382</v>
      </c>
      <c r="J58" s="161" t="s">
        <v>374</v>
      </c>
      <c r="K58" s="137">
        <v>10</v>
      </c>
      <c r="L58" s="170" t="s">
        <v>381</v>
      </c>
    </row>
    <row r="59" spans="1:12" s="151" customFormat="1" ht="40.5" customHeight="1">
      <c r="A59" s="124">
        <v>56</v>
      </c>
      <c r="B59" s="139">
        <v>33651111</v>
      </c>
      <c r="C59" s="140" t="s">
        <v>324</v>
      </c>
      <c r="D59" s="140"/>
      <c r="E59" s="141" t="s">
        <v>254</v>
      </c>
      <c r="F59" s="142" t="s">
        <v>26</v>
      </c>
      <c r="G59" s="144">
        <v>120</v>
      </c>
      <c r="H59" s="131">
        <f>+G59*K59</f>
        <v>120000</v>
      </c>
      <c r="I59" s="171" t="s">
        <v>382</v>
      </c>
      <c r="J59" s="161" t="s">
        <v>374</v>
      </c>
      <c r="K59" s="143">
        <v>1000</v>
      </c>
      <c r="L59" s="170" t="s">
        <v>381</v>
      </c>
    </row>
    <row r="60" spans="1:12" s="152" customFormat="1" ht="40.5" customHeight="1">
      <c r="A60" s="124">
        <v>57</v>
      </c>
      <c r="B60" s="129">
        <v>33611170</v>
      </c>
      <c r="C60" s="128" t="s">
        <v>42</v>
      </c>
      <c r="D60" s="128"/>
      <c r="E60" s="145" t="s">
        <v>322</v>
      </c>
      <c r="F60" s="146" t="s">
        <v>199</v>
      </c>
      <c r="G60" s="131">
        <v>7</v>
      </c>
      <c r="H60" s="131">
        <f>+G60*K60</f>
        <v>1400</v>
      </c>
      <c r="I60" s="171" t="s">
        <v>382</v>
      </c>
      <c r="J60" s="161" t="s">
        <v>374</v>
      </c>
      <c r="K60" s="130">
        <v>200</v>
      </c>
      <c r="L60" s="170" t="s">
        <v>381</v>
      </c>
    </row>
    <row r="61" spans="1:12" s="152" customFormat="1" ht="40.5" customHeight="1">
      <c r="A61" s="124">
        <v>58</v>
      </c>
      <c r="B61" s="129">
        <v>33691185</v>
      </c>
      <c r="C61" s="128" t="s">
        <v>325</v>
      </c>
      <c r="D61" s="128"/>
      <c r="E61" s="145" t="s">
        <v>323</v>
      </c>
      <c r="F61" s="146" t="s">
        <v>43</v>
      </c>
      <c r="G61" s="131">
        <v>240</v>
      </c>
      <c r="H61" s="131">
        <f>+G61*K61</f>
        <v>120000</v>
      </c>
      <c r="I61" s="171" t="s">
        <v>382</v>
      </c>
      <c r="J61" s="161" t="s">
        <v>374</v>
      </c>
      <c r="K61" s="130">
        <v>500</v>
      </c>
      <c r="L61" s="170" t="s">
        <v>381</v>
      </c>
    </row>
    <row r="62" spans="1:12" s="152" customFormat="1" ht="40.5" customHeight="1">
      <c r="A62" s="124">
        <v>59</v>
      </c>
      <c r="B62" s="129">
        <v>33621540</v>
      </c>
      <c r="C62" s="128" t="s">
        <v>45</v>
      </c>
      <c r="D62" s="128"/>
      <c r="E62" s="145"/>
      <c r="F62" s="146" t="s">
        <v>46</v>
      </c>
      <c r="G62" s="131">
        <v>60</v>
      </c>
      <c r="H62" s="131">
        <f>+G62*K62</f>
        <v>84000</v>
      </c>
      <c r="I62" s="171" t="s">
        <v>382</v>
      </c>
      <c r="J62" s="161" t="s">
        <v>374</v>
      </c>
      <c r="K62" s="130">
        <v>1400</v>
      </c>
      <c r="L62" s="170" t="s">
        <v>381</v>
      </c>
    </row>
    <row r="63" spans="1:12" s="152" customFormat="1" ht="40.5" customHeight="1">
      <c r="A63" s="124">
        <v>60</v>
      </c>
      <c r="B63" s="129">
        <v>33691112</v>
      </c>
      <c r="C63" s="128" t="s">
        <v>327</v>
      </c>
      <c r="D63" s="128"/>
      <c r="E63" s="145" t="s">
        <v>254</v>
      </c>
      <c r="F63" s="146" t="s">
        <v>13</v>
      </c>
      <c r="G63" s="131">
        <v>120</v>
      </c>
      <c r="H63" s="131">
        <f>+G63*K63</f>
        <v>1200000</v>
      </c>
      <c r="I63" s="171" t="s">
        <v>382</v>
      </c>
      <c r="J63" s="161" t="s">
        <v>374</v>
      </c>
      <c r="K63" s="130">
        <v>10000</v>
      </c>
      <c r="L63" s="170" t="s">
        <v>381</v>
      </c>
    </row>
    <row r="64" spans="1:12" s="152" customFormat="1" ht="40.5" customHeight="1">
      <c r="A64" s="124">
        <v>61</v>
      </c>
      <c r="B64" s="129">
        <v>33621750</v>
      </c>
      <c r="C64" s="128" t="s">
        <v>328</v>
      </c>
      <c r="D64" s="128"/>
      <c r="E64" s="145" t="s">
        <v>326</v>
      </c>
      <c r="F64" s="146" t="s">
        <v>13</v>
      </c>
      <c r="G64" s="131">
        <v>180</v>
      </c>
      <c r="H64" s="131">
        <f>+G64*K64</f>
        <v>216000</v>
      </c>
      <c r="I64" s="171" t="s">
        <v>382</v>
      </c>
      <c r="J64" s="161" t="s">
        <v>374</v>
      </c>
      <c r="K64" s="130">
        <v>1200</v>
      </c>
      <c r="L64" s="170" t="s">
        <v>381</v>
      </c>
    </row>
    <row r="65" spans="1:12" s="152" customFormat="1" ht="40.5" customHeight="1">
      <c r="A65" s="124">
        <v>62</v>
      </c>
      <c r="B65" s="129">
        <v>33661125</v>
      </c>
      <c r="C65" s="128" t="s">
        <v>252</v>
      </c>
      <c r="D65" s="128"/>
      <c r="E65" s="145" t="s">
        <v>254</v>
      </c>
      <c r="F65" s="146" t="s">
        <v>26</v>
      </c>
      <c r="G65" s="131">
        <v>10</v>
      </c>
      <c r="H65" s="131">
        <f>+G65*K65</f>
        <v>5000</v>
      </c>
      <c r="I65" s="171" t="s">
        <v>382</v>
      </c>
      <c r="J65" s="161" t="s">
        <v>374</v>
      </c>
      <c r="K65" s="130">
        <v>500</v>
      </c>
      <c r="L65" s="170" t="s">
        <v>381</v>
      </c>
    </row>
    <row r="66" spans="1:12" s="152" customFormat="1" ht="40.5" customHeight="1">
      <c r="A66" s="124">
        <v>63</v>
      </c>
      <c r="B66" s="129">
        <v>33671136</v>
      </c>
      <c r="C66" s="128" t="s">
        <v>65</v>
      </c>
      <c r="D66" s="128"/>
      <c r="E66" s="145">
        <v>0.05</v>
      </c>
      <c r="F66" s="146" t="s">
        <v>63</v>
      </c>
      <c r="G66" s="131">
        <v>30</v>
      </c>
      <c r="H66" s="131">
        <f>+G66*K66</f>
        <v>6000</v>
      </c>
      <c r="I66" s="171" t="s">
        <v>382</v>
      </c>
      <c r="J66" s="161" t="s">
        <v>374</v>
      </c>
      <c r="K66" s="130">
        <v>200</v>
      </c>
      <c r="L66" s="170" t="s">
        <v>381</v>
      </c>
    </row>
    <row r="67" spans="1:12" s="152" customFormat="1" ht="40.5" customHeight="1">
      <c r="A67" s="124">
        <v>64</v>
      </c>
      <c r="B67" s="129">
        <v>33641310</v>
      </c>
      <c r="C67" s="128" t="s">
        <v>67</v>
      </c>
      <c r="D67" s="128"/>
      <c r="E67" s="145" t="s">
        <v>326</v>
      </c>
      <c r="F67" s="146" t="s">
        <v>26</v>
      </c>
      <c r="G67" s="131">
        <v>181</v>
      </c>
      <c r="H67" s="131">
        <f>+G67*K67</f>
        <v>289600</v>
      </c>
      <c r="I67" s="171" t="s">
        <v>382</v>
      </c>
      <c r="J67" s="161" t="s">
        <v>374</v>
      </c>
      <c r="K67" s="130">
        <v>1600</v>
      </c>
      <c r="L67" s="170" t="s">
        <v>381</v>
      </c>
    </row>
    <row r="68" spans="1:12" s="152" customFormat="1" ht="40.5" customHeight="1">
      <c r="A68" s="124">
        <v>65</v>
      </c>
      <c r="B68" s="129">
        <v>33651144</v>
      </c>
      <c r="C68" s="128" t="s">
        <v>334</v>
      </c>
      <c r="D68" s="128"/>
      <c r="E68" s="145" t="s">
        <v>329</v>
      </c>
      <c r="F68" s="146" t="s">
        <v>26</v>
      </c>
      <c r="G68" s="131">
        <v>130</v>
      </c>
      <c r="H68" s="131">
        <f>+G68*K68</f>
        <v>104000</v>
      </c>
      <c r="I68" s="171" t="s">
        <v>382</v>
      </c>
      <c r="J68" s="161" t="s">
        <v>374</v>
      </c>
      <c r="K68" s="130">
        <v>800</v>
      </c>
      <c r="L68" s="170" t="s">
        <v>381</v>
      </c>
    </row>
    <row r="69" spans="1:12" s="152" customFormat="1" ht="40.5" customHeight="1">
      <c r="A69" s="124">
        <v>66</v>
      </c>
      <c r="B69" s="129">
        <v>33661117</v>
      </c>
      <c r="C69" s="128" t="s">
        <v>335</v>
      </c>
      <c r="D69" s="128"/>
      <c r="E69" s="145" t="s">
        <v>330</v>
      </c>
      <c r="F69" s="146" t="s">
        <v>200</v>
      </c>
      <c r="G69" s="131">
        <v>3</v>
      </c>
      <c r="H69" s="131">
        <f>+G69*K69</f>
        <v>3000</v>
      </c>
      <c r="I69" s="171" t="s">
        <v>382</v>
      </c>
      <c r="J69" s="161" t="s">
        <v>374</v>
      </c>
      <c r="K69" s="130">
        <v>1000</v>
      </c>
      <c r="L69" s="170" t="s">
        <v>381</v>
      </c>
    </row>
    <row r="70" spans="1:12" s="152" customFormat="1" ht="40.5" customHeight="1">
      <c r="A70" s="124">
        <v>67</v>
      </c>
      <c r="B70" s="129">
        <v>33621490</v>
      </c>
      <c r="C70" s="128" t="s">
        <v>70</v>
      </c>
      <c r="D70" s="128"/>
      <c r="E70" s="145" t="s">
        <v>331</v>
      </c>
      <c r="F70" s="146" t="s">
        <v>26</v>
      </c>
      <c r="G70" s="131">
        <v>37</v>
      </c>
      <c r="H70" s="131">
        <f>+G70*K70</f>
        <v>29600</v>
      </c>
      <c r="I70" s="171" t="s">
        <v>382</v>
      </c>
      <c r="J70" s="161" t="s">
        <v>374</v>
      </c>
      <c r="K70" s="130">
        <v>800</v>
      </c>
      <c r="L70" s="170" t="s">
        <v>381</v>
      </c>
    </row>
    <row r="71" spans="1:12" s="152" customFormat="1" ht="40.5" customHeight="1">
      <c r="A71" s="124">
        <v>68</v>
      </c>
      <c r="B71" s="129">
        <v>33631310</v>
      </c>
      <c r="C71" s="128" t="s">
        <v>72</v>
      </c>
      <c r="D71" s="128"/>
      <c r="E71" s="145" t="s">
        <v>332</v>
      </c>
      <c r="F71" s="146" t="s">
        <v>26</v>
      </c>
      <c r="G71" s="131">
        <v>87</v>
      </c>
      <c r="H71" s="131">
        <f>+G71*K71</f>
        <v>69600</v>
      </c>
      <c r="I71" s="171" t="s">
        <v>382</v>
      </c>
      <c r="J71" s="161" t="s">
        <v>374</v>
      </c>
      <c r="K71" s="130">
        <v>800</v>
      </c>
      <c r="L71" s="170" t="s">
        <v>381</v>
      </c>
    </row>
    <row r="72" spans="1:12" s="152" customFormat="1" ht="40.5" customHeight="1">
      <c r="A72" s="124">
        <v>69</v>
      </c>
      <c r="B72" s="129">
        <v>33641200</v>
      </c>
      <c r="C72" s="128" t="s">
        <v>73</v>
      </c>
      <c r="D72" s="128"/>
      <c r="E72" s="145" t="s">
        <v>369</v>
      </c>
      <c r="F72" s="146" t="s">
        <v>68</v>
      </c>
      <c r="G72" s="131">
        <v>175</v>
      </c>
      <c r="H72" s="131">
        <f>+G72*K72</f>
        <v>262500</v>
      </c>
      <c r="I72" s="171" t="s">
        <v>382</v>
      </c>
      <c r="J72" s="161" t="s">
        <v>374</v>
      </c>
      <c r="K72" s="130">
        <v>1500</v>
      </c>
      <c r="L72" s="170" t="s">
        <v>381</v>
      </c>
    </row>
    <row r="73" spans="1:12" s="152" customFormat="1" ht="40.5" customHeight="1">
      <c r="A73" s="124">
        <v>70</v>
      </c>
      <c r="B73" s="129">
        <v>33621230</v>
      </c>
      <c r="C73" s="128" t="s">
        <v>336</v>
      </c>
      <c r="D73" s="128"/>
      <c r="E73" s="145" t="s">
        <v>333</v>
      </c>
      <c r="F73" s="146" t="s">
        <v>26</v>
      </c>
      <c r="G73" s="131">
        <v>5</v>
      </c>
      <c r="H73" s="131">
        <f>+G73*K73</f>
        <v>500</v>
      </c>
      <c r="I73" s="171" t="s">
        <v>382</v>
      </c>
      <c r="J73" s="161" t="s">
        <v>374</v>
      </c>
      <c r="K73" s="130">
        <v>100</v>
      </c>
      <c r="L73" s="170" t="s">
        <v>381</v>
      </c>
    </row>
    <row r="74" spans="1:12" s="152" customFormat="1" ht="40.5" customHeight="1">
      <c r="A74" s="124">
        <v>71</v>
      </c>
      <c r="B74" s="129">
        <v>33631170</v>
      </c>
      <c r="C74" s="128" t="s">
        <v>367</v>
      </c>
      <c r="D74" s="128"/>
      <c r="E74" s="145" t="s">
        <v>340</v>
      </c>
      <c r="F74" s="146" t="s">
        <v>77</v>
      </c>
      <c r="G74" s="131">
        <v>239</v>
      </c>
      <c r="H74" s="131">
        <f>+G74*K74</f>
        <v>7170</v>
      </c>
      <c r="I74" s="171" t="s">
        <v>382</v>
      </c>
      <c r="J74" s="161" t="s">
        <v>374</v>
      </c>
      <c r="K74" s="130">
        <v>30</v>
      </c>
      <c r="L74" s="170" t="s">
        <v>381</v>
      </c>
    </row>
    <row r="75" spans="1:12" s="152" customFormat="1" ht="40.5" customHeight="1">
      <c r="A75" s="124">
        <v>72</v>
      </c>
      <c r="B75" s="129">
        <v>33631281</v>
      </c>
      <c r="C75" s="128" t="s">
        <v>366</v>
      </c>
      <c r="D75" s="128"/>
      <c r="E75" s="145">
        <v>40</v>
      </c>
      <c r="F75" s="146" t="s">
        <v>77</v>
      </c>
      <c r="G75" s="131">
        <v>227</v>
      </c>
      <c r="H75" s="131">
        <f>+G75*K75</f>
        <v>2270</v>
      </c>
      <c r="I75" s="171" t="s">
        <v>382</v>
      </c>
      <c r="J75" s="161" t="s">
        <v>374</v>
      </c>
      <c r="K75" s="130">
        <v>10</v>
      </c>
      <c r="L75" s="170" t="s">
        <v>381</v>
      </c>
    </row>
    <row r="76" spans="1:12" s="152" customFormat="1" ht="40.5" customHeight="1">
      <c r="A76" s="124">
        <v>73</v>
      </c>
      <c r="B76" s="129">
        <v>33691230</v>
      </c>
      <c r="C76" s="128" t="s">
        <v>365</v>
      </c>
      <c r="D76" s="128"/>
      <c r="E76" s="145" t="s">
        <v>341</v>
      </c>
      <c r="F76" s="146" t="s">
        <v>77</v>
      </c>
      <c r="G76" s="131">
        <v>530</v>
      </c>
      <c r="H76" s="131">
        <f>+G76*K76</f>
        <v>5300</v>
      </c>
      <c r="I76" s="171" t="s">
        <v>382</v>
      </c>
      <c r="J76" s="161" t="s">
        <v>374</v>
      </c>
      <c r="K76" s="130">
        <v>10</v>
      </c>
      <c r="L76" s="170" t="s">
        <v>381</v>
      </c>
    </row>
    <row r="77" spans="1:12" s="152" customFormat="1" ht="40.5" customHeight="1">
      <c r="A77" s="124">
        <v>74</v>
      </c>
      <c r="B77" s="129">
        <v>33631230</v>
      </c>
      <c r="C77" s="128" t="s">
        <v>364</v>
      </c>
      <c r="D77" s="128"/>
      <c r="E77" s="145" t="s">
        <v>342</v>
      </c>
      <c r="F77" s="146" t="s">
        <v>77</v>
      </c>
      <c r="G77" s="131">
        <v>2035</v>
      </c>
      <c r="H77" s="131">
        <f>+G77*K77</f>
        <v>20350</v>
      </c>
      <c r="I77" s="171" t="s">
        <v>382</v>
      </c>
      <c r="J77" s="161" t="s">
        <v>374</v>
      </c>
      <c r="K77" s="130">
        <v>10</v>
      </c>
      <c r="L77" s="170" t="s">
        <v>381</v>
      </c>
    </row>
    <row r="78" spans="1:12" s="152" customFormat="1" ht="40.5" customHeight="1">
      <c r="A78" s="124">
        <v>75</v>
      </c>
      <c r="B78" s="129">
        <v>33621210</v>
      </c>
      <c r="C78" s="128" t="s">
        <v>363</v>
      </c>
      <c r="D78" s="128"/>
      <c r="E78" s="145" t="s">
        <v>337</v>
      </c>
      <c r="F78" s="146" t="s">
        <v>201</v>
      </c>
      <c r="G78" s="131">
        <v>35</v>
      </c>
      <c r="H78" s="131">
        <f>+G78*K78</f>
        <v>10500</v>
      </c>
      <c r="I78" s="171" t="s">
        <v>382</v>
      </c>
      <c r="J78" s="161" t="s">
        <v>374</v>
      </c>
      <c r="K78" s="130">
        <v>300</v>
      </c>
      <c r="L78" s="170" t="s">
        <v>381</v>
      </c>
    </row>
    <row r="79" spans="1:12" s="152" customFormat="1" ht="40.5" customHeight="1">
      <c r="A79" s="124">
        <v>76</v>
      </c>
      <c r="B79" s="129">
        <v>33621641</v>
      </c>
      <c r="C79" s="128" t="s">
        <v>81</v>
      </c>
      <c r="D79" s="128"/>
      <c r="E79" s="145">
        <v>0.2</v>
      </c>
      <c r="F79" s="146" t="s">
        <v>63</v>
      </c>
      <c r="G79" s="131">
        <v>90</v>
      </c>
      <c r="H79" s="131">
        <f>+G79*K79</f>
        <v>9000</v>
      </c>
      <c r="I79" s="171" t="s">
        <v>382</v>
      </c>
      <c r="J79" s="161" t="s">
        <v>374</v>
      </c>
      <c r="K79" s="130">
        <v>100</v>
      </c>
      <c r="L79" s="170" t="s">
        <v>381</v>
      </c>
    </row>
    <row r="80" spans="1:12" s="152" customFormat="1" ht="40.5" customHeight="1">
      <c r="A80" s="124">
        <v>77</v>
      </c>
      <c r="B80" s="129">
        <v>33651149</v>
      </c>
      <c r="C80" s="128" t="s">
        <v>88</v>
      </c>
      <c r="D80" s="128"/>
      <c r="E80" s="145">
        <v>500</v>
      </c>
      <c r="F80" s="146" t="s">
        <v>26</v>
      </c>
      <c r="G80" s="131">
        <v>16</v>
      </c>
      <c r="H80" s="131">
        <f>+G80*K80</f>
        <v>35200</v>
      </c>
      <c r="I80" s="171" t="s">
        <v>382</v>
      </c>
      <c r="J80" s="161" t="s">
        <v>374</v>
      </c>
      <c r="K80" s="130">
        <v>2200</v>
      </c>
      <c r="L80" s="170" t="s">
        <v>381</v>
      </c>
    </row>
    <row r="81" spans="1:12" s="152" customFormat="1" ht="40.5" customHeight="1">
      <c r="A81" s="124">
        <v>78</v>
      </c>
      <c r="B81" s="129">
        <v>33661122</v>
      </c>
      <c r="C81" s="128" t="s">
        <v>89</v>
      </c>
      <c r="D81" s="128"/>
      <c r="E81" s="145" t="s">
        <v>254</v>
      </c>
      <c r="F81" s="146" t="s">
        <v>26</v>
      </c>
      <c r="G81" s="131">
        <v>10</v>
      </c>
      <c r="H81" s="131">
        <f>+G81*K81</f>
        <v>1000</v>
      </c>
      <c r="I81" s="171" t="s">
        <v>382</v>
      </c>
      <c r="J81" s="161" t="s">
        <v>374</v>
      </c>
      <c r="K81" s="130">
        <v>100</v>
      </c>
      <c r="L81" s="170" t="s">
        <v>381</v>
      </c>
    </row>
    <row r="82" spans="1:12" s="152" customFormat="1" ht="40.5" customHeight="1">
      <c r="A82" s="124">
        <v>79</v>
      </c>
      <c r="B82" s="129">
        <v>33141168</v>
      </c>
      <c r="C82" s="128" t="s">
        <v>108</v>
      </c>
      <c r="D82" s="128"/>
      <c r="E82" s="145"/>
      <c r="F82" s="146" t="s">
        <v>203</v>
      </c>
      <c r="G82" s="131">
        <v>21000</v>
      </c>
      <c r="H82" s="131">
        <f>+G82*K82</f>
        <v>840000</v>
      </c>
      <c r="I82" s="171" t="s">
        <v>382</v>
      </c>
      <c r="J82" s="161" t="s">
        <v>374</v>
      </c>
      <c r="K82" s="130">
        <v>40</v>
      </c>
      <c r="L82" s="170" t="s">
        <v>381</v>
      </c>
    </row>
    <row r="83" spans="1:12" s="152" customFormat="1" ht="40.5" customHeight="1">
      <c r="A83" s="124">
        <v>80</v>
      </c>
      <c r="B83" s="129">
        <v>33141163</v>
      </c>
      <c r="C83" s="128" t="s">
        <v>109</v>
      </c>
      <c r="D83" s="128"/>
      <c r="E83" s="145"/>
      <c r="F83" s="146" t="s">
        <v>203</v>
      </c>
      <c r="G83" s="131">
        <v>12000</v>
      </c>
      <c r="H83" s="131">
        <f>+G83*K83</f>
        <v>480000</v>
      </c>
      <c r="I83" s="171" t="s">
        <v>382</v>
      </c>
      <c r="J83" s="161" t="s">
        <v>374</v>
      </c>
      <c r="K83" s="130">
        <v>40</v>
      </c>
      <c r="L83" s="170" t="s">
        <v>381</v>
      </c>
    </row>
    <row r="84" spans="1:12" s="152" customFormat="1" ht="40.5" customHeight="1">
      <c r="A84" s="124">
        <v>81</v>
      </c>
      <c r="B84" s="129">
        <v>33691176</v>
      </c>
      <c r="C84" s="128" t="s">
        <v>356</v>
      </c>
      <c r="D84" s="128"/>
      <c r="E84" s="145" t="s">
        <v>326</v>
      </c>
      <c r="F84" s="146" t="s">
        <v>114</v>
      </c>
      <c r="G84" s="131">
        <v>120</v>
      </c>
      <c r="H84" s="131">
        <f>+G84*K84</f>
        <v>6000</v>
      </c>
      <c r="I84" s="171" t="s">
        <v>382</v>
      </c>
      <c r="J84" s="161" t="s">
        <v>374</v>
      </c>
      <c r="K84" s="130">
        <v>50</v>
      </c>
      <c r="L84" s="170" t="s">
        <v>381</v>
      </c>
    </row>
    <row r="85" spans="1:12" s="152" customFormat="1" ht="40.5" customHeight="1">
      <c r="A85" s="124">
        <v>82</v>
      </c>
      <c r="B85" s="129">
        <v>33661122</v>
      </c>
      <c r="C85" s="128" t="s">
        <v>355</v>
      </c>
      <c r="D85" s="128"/>
      <c r="E85" s="145" t="s">
        <v>332</v>
      </c>
      <c r="F85" s="146" t="s">
        <v>229</v>
      </c>
      <c r="G85" s="131">
        <v>40</v>
      </c>
      <c r="H85" s="131">
        <f>+G85*K85</f>
        <v>2000</v>
      </c>
      <c r="I85" s="171" t="s">
        <v>382</v>
      </c>
      <c r="J85" s="161" t="s">
        <v>374</v>
      </c>
      <c r="K85" s="130">
        <v>50</v>
      </c>
      <c r="L85" s="170" t="s">
        <v>381</v>
      </c>
    </row>
    <row r="86" spans="1:12" s="152" customFormat="1" ht="40.5" customHeight="1">
      <c r="A86" s="124">
        <v>83</v>
      </c>
      <c r="B86" s="129">
        <v>33641210</v>
      </c>
      <c r="C86" s="128" t="s">
        <v>122</v>
      </c>
      <c r="D86" s="128"/>
      <c r="E86" s="145" t="s">
        <v>254</v>
      </c>
      <c r="F86" s="146" t="s">
        <v>118</v>
      </c>
      <c r="G86" s="131">
        <v>2439</v>
      </c>
      <c r="H86" s="131">
        <f>+G86*K86</f>
        <v>512190</v>
      </c>
      <c r="I86" s="171" t="s">
        <v>382</v>
      </c>
      <c r="J86" s="161" t="s">
        <v>374</v>
      </c>
      <c r="K86" s="130">
        <v>210</v>
      </c>
      <c r="L86" s="170" t="s">
        <v>381</v>
      </c>
    </row>
    <row r="87" spans="1:12" s="152" customFormat="1" ht="40.5" customHeight="1">
      <c r="A87" s="124">
        <v>84</v>
      </c>
      <c r="B87" s="129">
        <v>33691176</v>
      </c>
      <c r="C87" s="128" t="s">
        <v>124</v>
      </c>
      <c r="D87" s="128"/>
      <c r="E87" s="145" t="s">
        <v>343</v>
      </c>
      <c r="F87" s="146" t="s">
        <v>188</v>
      </c>
      <c r="G87" s="131">
        <v>220</v>
      </c>
      <c r="H87" s="131">
        <f>+G87*K87</f>
        <v>22000</v>
      </c>
      <c r="I87" s="171" t="s">
        <v>382</v>
      </c>
      <c r="J87" s="161" t="s">
        <v>374</v>
      </c>
      <c r="K87" s="130">
        <v>100</v>
      </c>
      <c r="L87" s="170" t="s">
        <v>381</v>
      </c>
    </row>
    <row r="88" spans="1:12" s="152" customFormat="1" ht="40.5" customHeight="1">
      <c r="A88" s="124">
        <v>85</v>
      </c>
      <c r="B88" s="129">
        <v>33631230</v>
      </c>
      <c r="C88" s="128" t="s">
        <v>346</v>
      </c>
      <c r="D88" s="128"/>
      <c r="E88" s="145" t="s">
        <v>323</v>
      </c>
      <c r="F88" s="146" t="s">
        <v>189</v>
      </c>
      <c r="G88" s="131">
        <v>164</v>
      </c>
      <c r="H88" s="131">
        <f>+G88*K88</f>
        <v>19680</v>
      </c>
      <c r="I88" s="171" t="s">
        <v>382</v>
      </c>
      <c r="J88" s="161" t="s">
        <v>374</v>
      </c>
      <c r="K88" s="130">
        <v>120</v>
      </c>
      <c r="L88" s="170" t="s">
        <v>381</v>
      </c>
    </row>
    <row r="89" spans="1:12" s="152" customFormat="1" ht="40.5" customHeight="1">
      <c r="A89" s="124">
        <v>86</v>
      </c>
      <c r="B89" s="129">
        <v>33631282</v>
      </c>
      <c r="C89" s="128" t="s">
        <v>126</v>
      </c>
      <c r="D89" s="128"/>
      <c r="E89" s="145" t="s">
        <v>354</v>
      </c>
      <c r="F89" s="146" t="s">
        <v>190</v>
      </c>
      <c r="G89" s="131">
        <v>1680</v>
      </c>
      <c r="H89" s="131">
        <f>+G89*K89</f>
        <v>168000</v>
      </c>
      <c r="I89" s="171" t="s">
        <v>382</v>
      </c>
      <c r="J89" s="161" t="s">
        <v>374</v>
      </c>
      <c r="K89" s="130">
        <v>100</v>
      </c>
      <c r="L89" s="170" t="s">
        <v>381</v>
      </c>
    </row>
    <row r="90" spans="1:12" s="152" customFormat="1" ht="40.5" customHeight="1">
      <c r="A90" s="124">
        <v>87</v>
      </c>
      <c r="B90" s="129">
        <v>33651148</v>
      </c>
      <c r="C90" s="128" t="s">
        <v>347</v>
      </c>
      <c r="D90" s="128"/>
      <c r="E90" s="145" t="s">
        <v>344</v>
      </c>
      <c r="F90" s="146" t="s">
        <v>191</v>
      </c>
      <c r="G90" s="131">
        <v>1740</v>
      </c>
      <c r="H90" s="131">
        <f>+G90*K90</f>
        <v>609000</v>
      </c>
      <c r="I90" s="171" t="s">
        <v>382</v>
      </c>
      <c r="J90" s="161" t="s">
        <v>374</v>
      </c>
      <c r="K90" s="130">
        <v>350</v>
      </c>
      <c r="L90" s="170" t="s">
        <v>381</v>
      </c>
    </row>
    <row r="91" spans="1:12" s="152" customFormat="1" ht="40.5" customHeight="1">
      <c r="A91" s="124">
        <v>88</v>
      </c>
      <c r="B91" s="129">
        <v>33651148</v>
      </c>
      <c r="C91" s="128" t="s">
        <v>348</v>
      </c>
      <c r="D91" s="128"/>
      <c r="E91" s="145" t="s">
        <v>332</v>
      </c>
      <c r="F91" s="146" t="s">
        <v>189</v>
      </c>
      <c r="G91" s="131">
        <v>126</v>
      </c>
      <c r="H91" s="131">
        <f>+G91*K91</f>
        <v>31500</v>
      </c>
      <c r="I91" s="171" t="s">
        <v>382</v>
      </c>
      <c r="J91" s="161" t="s">
        <v>374</v>
      </c>
      <c r="K91" s="130">
        <v>250</v>
      </c>
      <c r="L91" s="170" t="s">
        <v>381</v>
      </c>
    </row>
    <row r="92" spans="1:12" s="152" customFormat="1" ht="40.5" customHeight="1">
      <c r="A92" s="124">
        <v>89</v>
      </c>
      <c r="B92" s="129">
        <v>33691112</v>
      </c>
      <c r="C92" s="128" t="s">
        <v>192</v>
      </c>
      <c r="D92" s="128"/>
      <c r="E92" s="145">
        <v>100</v>
      </c>
      <c r="F92" s="146" t="s">
        <v>13</v>
      </c>
      <c r="G92" s="131">
        <v>367</v>
      </c>
      <c r="H92" s="131">
        <f>+G92*K92</f>
        <v>844100</v>
      </c>
      <c r="I92" s="171" t="s">
        <v>382</v>
      </c>
      <c r="J92" s="161" t="s">
        <v>374</v>
      </c>
      <c r="K92" s="130">
        <v>2300</v>
      </c>
      <c r="L92" s="170" t="s">
        <v>381</v>
      </c>
    </row>
    <row r="93" spans="1:12" s="152" customFormat="1" ht="40.5" customHeight="1">
      <c r="A93" s="124">
        <v>90</v>
      </c>
      <c r="B93" s="129">
        <v>33691112</v>
      </c>
      <c r="C93" s="128" t="s">
        <v>305</v>
      </c>
      <c r="D93" s="128"/>
      <c r="E93" s="145" t="s">
        <v>254</v>
      </c>
      <c r="F93" s="146" t="s">
        <v>189</v>
      </c>
      <c r="G93" s="131">
        <v>80</v>
      </c>
      <c r="H93" s="131">
        <f>+G93*K93</f>
        <v>24000</v>
      </c>
      <c r="I93" s="171" t="s">
        <v>382</v>
      </c>
      <c r="J93" s="161" t="s">
        <v>374</v>
      </c>
      <c r="K93" s="130">
        <v>300</v>
      </c>
      <c r="L93" s="170" t="s">
        <v>381</v>
      </c>
    </row>
    <row r="94" spans="1:12" s="152" customFormat="1" ht="40.5" customHeight="1">
      <c r="A94" s="124">
        <v>91</v>
      </c>
      <c r="B94" s="129">
        <v>33691176</v>
      </c>
      <c r="C94" s="128" t="s">
        <v>349</v>
      </c>
      <c r="D94" s="128"/>
      <c r="E94" s="145">
        <v>40</v>
      </c>
      <c r="F94" s="146" t="s">
        <v>191</v>
      </c>
      <c r="G94" s="131">
        <v>224</v>
      </c>
      <c r="H94" s="131">
        <f>+G94*K94</f>
        <v>67200</v>
      </c>
      <c r="I94" s="171" t="s">
        <v>382</v>
      </c>
      <c r="J94" s="161" t="s">
        <v>374</v>
      </c>
      <c r="K94" s="130">
        <v>300</v>
      </c>
      <c r="L94" s="170" t="s">
        <v>381</v>
      </c>
    </row>
    <row r="95" spans="1:12" s="152" customFormat="1" ht="40.5" customHeight="1">
      <c r="A95" s="124">
        <v>92</v>
      </c>
      <c r="B95" s="129">
        <v>33691176</v>
      </c>
      <c r="C95" s="128" t="s">
        <v>350</v>
      </c>
      <c r="D95" s="128"/>
      <c r="E95" s="145">
        <v>45</v>
      </c>
      <c r="F95" s="146" t="s">
        <v>191</v>
      </c>
      <c r="G95" s="131">
        <v>1100</v>
      </c>
      <c r="H95" s="131">
        <f>+G95*K95</f>
        <v>55000</v>
      </c>
      <c r="I95" s="171" t="s">
        <v>382</v>
      </c>
      <c r="J95" s="161" t="s">
        <v>374</v>
      </c>
      <c r="K95" s="130">
        <v>50</v>
      </c>
      <c r="L95" s="170" t="s">
        <v>381</v>
      </c>
    </row>
    <row r="96" spans="1:12" s="152" customFormat="1" ht="40.5" customHeight="1">
      <c r="A96" s="124">
        <v>93</v>
      </c>
      <c r="B96" s="129">
        <v>33691176</v>
      </c>
      <c r="C96" s="128" t="s">
        <v>351</v>
      </c>
      <c r="D96" s="128"/>
      <c r="E96" s="145" t="s">
        <v>332</v>
      </c>
      <c r="F96" s="146" t="s">
        <v>189</v>
      </c>
      <c r="G96" s="131">
        <v>364</v>
      </c>
      <c r="H96" s="131">
        <f>+G96*K96</f>
        <v>182000</v>
      </c>
      <c r="I96" s="171" t="s">
        <v>382</v>
      </c>
      <c r="J96" s="161" t="s">
        <v>374</v>
      </c>
      <c r="K96" s="130">
        <v>500</v>
      </c>
      <c r="L96" s="170" t="s">
        <v>381</v>
      </c>
    </row>
    <row r="97" spans="1:12" s="152" customFormat="1" ht="40.5" customHeight="1">
      <c r="A97" s="124">
        <v>94</v>
      </c>
      <c r="B97" s="129">
        <v>33651150</v>
      </c>
      <c r="C97" s="128" t="s">
        <v>352</v>
      </c>
      <c r="D97" s="128"/>
      <c r="E97" s="145" t="s">
        <v>345</v>
      </c>
      <c r="F97" s="147" t="s">
        <v>13</v>
      </c>
      <c r="G97" s="131">
        <v>114</v>
      </c>
      <c r="H97" s="131">
        <f>+G97*K97</f>
        <v>182400</v>
      </c>
      <c r="I97" s="171" t="s">
        <v>382</v>
      </c>
      <c r="J97" s="161" t="s">
        <v>374</v>
      </c>
      <c r="K97" s="130">
        <v>1600</v>
      </c>
      <c r="L97" s="170" t="s">
        <v>381</v>
      </c>
    </row>
    <row r="98" spans="1:12" s="152" customFormat="1" ht="40.5" customHeight="1">
      <c r="A98" s="124">
        <v>95</v>
      </c>
      <c r="B98" s="129">
        <v>33691176</v>
      </c>
      <c r="C98" s="128" t="s">
        <v>358</v>
      </c>
      <c r="D98" s="128"/>
      <c r="E98" s="145" t="s">
        <v>353</v>
      </c>
      <c r="F98" s="146" t="s">
        <v>191</v>
      </c>
      <c r="G98" s="131">
        <v>540</v>
      </c>
      <c r="H98" s="131">
        <f>+G98*K98</f>
        <v>54000</v>
      </c>
      <c r="I98" s="171" t="s">
        <v>382</v>
      </c>
      <c r="J98" s="161" t="s">
        <v>374</v>
      </c>
      <c r="K98" s="130">
        <v>100</v>
      </c>
      <c r="L98" s="170" t="s">
        <v>381</v>
      </c>
    </row>
    <row r="99" spans="1:12" s="152" customFormat="1" ht="40.5" customHeight="1">
      <c r="A99" s="124">
        <v>96</v>
      </c>
      <c r="B99" s="129">
        <v>33691500</v>
      </c>
      <c r="C99" s="128" t="s">
        <v>359</v>
      </c>
      <c r="D99" s="128"/>
      <c r="E99" s="145" t="s">
        <v>254</v>
      </c>
      <c r="F99" s="146" t="s">
        <v>13</v>
      </c>
      <c r="G99" s="131">
        <v>181</v>
      </c>
      <c r="H99" s="131">
        <f>+G99*K99</f>
        <v>63350</v>
      </c>
      <c r="I99" s="171" t="s">
        <v>382</v>
      </c>
      <c r="J99" s="161" t="s">
        <v>374</v>
      </c>
      <c r="K99" s="130">
        <v>350</v>
      </c>
      <c r="L99" s="170" t="s">
        <v>381</v>
      </c>
    </row>
    <row r="100" spans="1:12" s="152" customFormat="1" ht="40.5" customHeight="1">
      <c r="A100" s="124">
        <v>97</v>
      </c>
      <c r="B100" s="129">
        <v>33651127</v>
      </c>
      <c r="C100" s="128" t="s">
        <v>360</v>
      </c>
      <c r="D100" s="128"/>
      <c r="E100" s="145" t="s">
        <v>332</v>
      </c>
      <c r="F100" s="146" t="s">
        <v>13</v>
      </c>
      <c r="G100" s="131">
        <v>43</v>
      </c>
      <c r="H100" s="131">
        <f>+G100*K100</f>
        <v>51600</v>
      </c>
      <c r="I100" s="171" t="s">
        <v>382</v>
      </c>
      <c r="J100" s="161" t="s">
        <v>374</v>
      </c>
      <c r="K100" s="130">
        <v>1200</v>
      </c>
      <c r="L100" s="170" t="s">
        <v>381</v>
      </c>
    </row>
    <row r="101" spans="1:12" s="152" customFormat="1" ht="40.5" customHeight="1">
      <c r="A101" s="124">
        <v>98</v>
      </c>
      <c r="B101" s="129">
        <v>33691176</v>
      </c>
      <c r="C101" s="128" t="s">
        <v>361</v>
      </c>
      <c r="D101" s="128"/>
      <c r="E101" s="145" t="s">
        <v>326</v>
      </c>
      <c r="F101" s="146" t="s">
        <v>189</v>
      </c>
      <c r="G101" s="131">
        <v>37</v>
      </c>
      <c r="H101" s="131">
        <f>+G101*K101</f>
        <v>55500</v>
      </c>
      <c r="I101" s="171" t="s">
        <v>382</v>
      </c>
      <c r="J101" s="161" t="s">
        <v>374</v>
      </c>
      <c r="K101" s="130">
        <v>1500</v>
      </c>
      <c r="L101" s="170" t="s">
        <v>381</v>
      </c>
    </row>
    <row r="102" spans="1:12" s="152" customFormat="1" ht="40.5" customHeight="1">
      <c r="A102" s="124">
        <v>99</v>
      </c>
      <c r="B102" s="129">
        <v>33691145</v>
      </c>
      <c r="C102" s="128" t="s">
        <v>66</v>
      </c>
      <c r="D102" s="128"/>
      <c r="E102" s="145" t="s">
        <v>370</v>
      </c>
      <c r="F102" s="146" t="s">
        <v>194</v>
      </c>
      <c r="G102" s="131">
        <v>36</v>
      </c>
      <c r="H102" s="131">
        <f>+G102*K102</f>
        <v>90000</v>
      </c>
      <c r="I102" s="171" t="s">
        <v>382</v>
      </c>
      <c r="J102" s="161" t="s">
        <v>374</v>
      </c>
      <c r="K102" s="130">
        <v>2500</v>
      </c>
      <c r="L102" s="170" t="s">
        <v>381</v>
      </c>
    </row>
    <row r="103" spans="1:12" s="152" customFormat="1" ht="40.5" customHeight="1">
      <c r="A103" s="124">
        <v>100</v>
      </c>
      <c r="B103" s="129">
        <v>33691176</v>
      </c>
      <c r="C103" s="128" t="s">
        <v>204</v>
      </c>
      <c r="D103" s="128"/>
      <c r="E103" s="145" t="s">
        <v>357</v>
      </c>
      <c r="F103" s="146" t="s">
        <v>46</v>
      </c>
      <c r="G103" s="131">
        <v>480</v>
      </c>
      <c r="H103" s="131">
        <f>+G103*K103</f>
        <v>9600</v>
      </c>
      <c r="I103" s="171" t="s">
        <v>382</v>
      </c>
      <c r="J103" s="161" t="s">
        <v>374</v>
      </c>
      <c r="K103" s="130">
        <v>20</v>
      </c>
      <c r="L103" s="170" t="s">
        <v>381</v>
      </c>
    </row>
    <row r="104" spans="1:12" s="152" customFormat="1" ht="40.5" customHeight="1">
      <c r="A104" s="124">
        <v>101</v>
      </c>
      <c r="B104" s="129">
        <v>33691176</v>
      </c>
      <c r="C104" s="128" t="s">
        <v>204</v>
      </c>
      <c r="D104" s="128"/>
      <c r="E104" s="145">
        <v>1</v>
      </c>
      <c r="F104" s="146" t="s">
        <v>46</v>
      </c>
      <c r="G104" s="131">
        <v>480</v>
      </c>
      <c r="H104" s="131">
        <f>+G104*K104</f>
        <v>9600</v>
      </c>
      <c r="I104" s="171" t="s">
        <v>382</v>
      </c>
      <c r="J104" s="161" t="s">
        <v>374</v>
      </c>
      <c r="K104" s="130">
        <v>20</v>
      </c>
      <c r="L104" s="170" t="s">
        <v>381</v>
      </c>
    </row>
    <row r="105" spans="1:12" s="152" customFormat="1" ht="40.5" customHeight="1">
      <c r="A105" s="124">
        <v>102</v>
      </c>
      <c r="B105" s="129">
        <v>33691176</v>
      </c>
      <c r="C105" s="128" t="s">
        <v>362</v>
      </c>
      <c r="D105" s="128"/>
      <c r="E105" s="145" t="s">
        <v>254</v>
      </c>
      <c r="F105" s="148" t="s">
        <v>240</v>
      </c>
      <c r="G105" s="131">
        <v>29</v>
      </c>
      <c r="H105" s="131">
        <f>+G105*K105</f>
        <v>34800</v>
      </c>
      <c r="I105" s="171" t="s">
        <v>382</v>
      </c>
      <c r="J105" s="161" t="s">
        <v>374</v>
      </c>
      <c r="K105" s="130">
        <v>1200</v>
      </c>
      <c r="L105" s="170" t="s">
        <v>381</v>
      </c>
    </row>
    <row r="106" spans="1:12" s="149" customFormat="1" ht="40.5" customHeight="1">
      <c r="A106" s="124">
        <v>103</v>
      </c>
      <c r="B106" s="127">
        <v>33651114</v>
      </c>
      <c r="C106" s="128" t="s">
        <v>286</v>
      </c>
      <c r="D106" s="128"/>
      <c r="E106" s="129">
        <v>1</v>
      </c>
      <c r="F106" s="146" t="s">
        <v>86</v>
      </c>
      <c r="G106" s="131">
        <v>130</v>
      </c>
      <c r="H106" s="131">
        <f>+G106*K106</f>
        <v>39000</v>
      </c>
      <c r="I106" s="171" t="s">
        <v>382</v>
      </c>
      <c r="J106" s="161" t="s">
        <v>374</v>
      </c>
      <c r="K106" s="130">
        <v>300</v>
      </c>
      <c r="L106" s="170" t="s">
        <v>381</v>
      </c>
    </row>
    <row r="111" spans="1:12">
      <c r="B111" s="160"/>
      <c r="C111" s="160"/>
      <c r="D111" s="160"/>
    </row>
    <row r="199" spans="2:4">
      <c r="B199" s="160"/>
      <c r="C199" s="160"/>
      <c r="D199" s="160"/>
    </row>
  </sheetData>
  <mergeCells count="3">
    <mergeCell ref="J3:K3"/>
    <mergeCell ref="A2:L2"/>
    <mergeCell ref="A1:L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98"/>
  <sheetViews>
    <sheetView view="pageBreakPreview" topLeftCell="A85" zoomScaleNormal="100" zoomScaleSheetLayoutView="100" workbookViewId="0">
      <selection activeCell="B85" sqref="B1:B1048576"/>
    </sheetView>
  </sheetViews>
  <sheetFormatPr defaultRowHeight="35.25" customHeight="1"/>
  <cols>
    <col min="1" max="1" width="18.7109375" style="91" customWidth="1"/>
    <col min="2" max="2" width="5" style="91" customWidth="1"/>
    <col min="3" max="3" width="37" style="91" customWidth="1"/>
    <col min="4" max="4" width="9.42578125" style="91" customWidth="1"/>
    <col min="5" max="5" width="11.5703125" style="91" customWidth="1"/>
    <col min="6" max="6" width="9.5703125" style="92" bestFit="1" customWidth="1"/>
    <col min="7" max="7" width="13" style="93" customWidth="1"/>
    <col min="8" max="8" width="15.140625" style="92" customWidth="1"/>
    <col min="9" max="9" width="1.85546875" style="91" hidden="1" customWidth="1"/>
    <col min="10" max="10" width="9.140625" style="91" hidden="1" customWidth="1"/>
    <col min="11" max="16384" width="9.140625" style="91"/>
  </cols>
  <sheetData>
    <row r="2" spans="1:8" s="65" customFormat="1" ht="35.25" customHeight="1">
      <c r="A2" s="64"/>
      <c r="B2" s="64"/>
      <c r="E2" s="98" t="s">
        <v>16</v>
      </c>
      <c r="F2" s="98"/>
      <c r="G2" s="98"/>
      <c r="H2" s="98"/>
    </row>
    <row r="3" spans="1:8" s="65" customFormat="1" ht="35.25" customHeight="1">
      <c r="A3" s="64"/>
      <c r="B3" s="64"/>
      <c r="E3" s="99" t="s">
        <v>172</v>
      </c>
      <c r="F3" s="99"/>
      <c r="G3" s="99"/>
      <c r="H3" s="99"/>
    </row>
    <row r="4" spans="1:8" s="65" customFormat="1" ht="35.25" customHeight="1">
      <c r="A4" s="64"/>
      <c r="B4" s="64"/>
      <c r="E4" s="100" t="s">
        <v>251</v>
      </c>
      <c r="F4" s="100"/>
      <c r="G4" s="100"/>
      <c r="H4" s="100"/>
    </row>
    <row r="5" spans="1:8" s="65" customFormat="1" ht="35.25" customHeight="1">
      <c r="A5" s="102" t="s">
        <v>250</v>
      </c>
      <c r="B5" s="102"/>
      <c r="C5" s="102"/>
      <c r="D5" s="102"/>
      <c r="E5" s="102"/>
      <c r="F5" s="102"/>
      <c r="G5" s="102"/>
      <c r="H5" s="102"/>
    </row>
    <row r="6" spans="1:8" s="65" customFormat="1" ht="35.25" customHeight="1">
      <c r="A6" s="97" t="s">
        <v>17</v>
      </c>
      <c r="B6" s="97"/>
      <c r="C6" s="97"/>
      <c r="D6" s="97"/>
      <c r="E6" s="97"/>
      <c r="F6" s="97"/>
      <c r="G6" s="97"/>
      <c r="H6" s="97"/>
    </row>
    <row r="7" spans="1:8" s="65" customFormat="1" ht="35.25" customHeight="1">
      <c r="A7" s="97" t="s">
        <v>0</v>
      </c>
      <c r="B7" s="97"/>
      <c r="C7" s="97"/>
      <c r="D7" s="97"/>
      <c r="E7" s="97"/>
      <c r="F7" s="97"/>
      <c r="G7" s="97"/>
      <c r="H7" s="97"/>
    </row>
    <row r="8" spans="1:8" s="65" customFormat="1" ht="35.25" customHeight="1">
      <c r="A8" s="97" t="s">
        <v>18</v>
      </c>
      <c r="B8" s="97"/>
      <c r="C8" s="97"/>
      <c r="D8" s="97"/>
      <c r="E8" s="97"/>
      <c r="F8" s="97"/>
      <c r="G8" s="97"/>
      <c r="H8" s="97"/>
    </row>
    <row r="9" spans="1:8" s="65" customFormat="1" ht="35.25" customHeight="1">
      <c r="A9" s="97" t="s">
        <v>19</v>
      </c>
      <c r="B9" s="97"/>
      <c r="C9" s="97"/>
      <c r="D9" s="97"/>
      <c r="E9" s="97"/>
      <c r="F9" s="97"/>
      <c r="G9" s="97"/>
      <c r="H9" s="97"/>
    </row>
    <row r="10" spans="1:8" s="65" customFormat="1" ht="35.25" customHeight="1">
      <c r="A10" s="97" t="s">
        <v>1</v>
      </c>
      <c r="B10" s="97"/>
      <c r="C10" s="97"/>
      <c r="D10" s="97"/>
      <c r="E10" s="97"/>
      <c r="F10" s="97"/>
      <c r="G10" s="97"/>
      <c r="H10" s="97"/>
    </row>
    <row r="11" spans="1:8" s="65" customFormat="1" ht="35.25" customHeight="1">
      <c r="A11" s="97" t="s">
        <v>2</v>
      </c>
      <c r="B11" s="97"/>
      <c r="C11" s="97"/>
      <c r="D11" s="97" t="s">
        <v>3</v>
      </c>
      <c r="E11" s="97" t="s">
        <v>14</v>
      </c>
      <c r="F11" s="106" t="s">
        <v>4</v>
      </c>
      <c r="G11" s="106" t="s">
        <v>15</v>
      </c>
      <c r="H11" s="106" t="s">
        <v>170</v>
      </c>
    </row>
    <row r="12" spans="1:8" s="65" customFormat="1" ht="35.25" customHeight="1">
      <c r="A12" s="68" t="s">
        <v>5</v>
      </c>
      <c r="B12" s="68"/>
      <c r="C12" s="66" t="s">
        <v>6</v>
      </c>
      <c r="D12" s="97"/>
      <c r="E12" s="97"/>
      <c r="F12" s="106"/>
      <c r="G12" s="106"/>
      <c r="H12" s="106"/>
    </row>
    <row r="13" spans="1:8" s="65" customFormat="1" ht="35.25" customHeight="1">
      <c r="A13" s="68">
        <v>1</v>
      </c>
      <c r="B13" s="68"/>
      <c r="C13" s="66">
        <f>A13+1</f>
        <v>2</v>
      </c>
      <c r="D13" s="66">
        <f>C13+1</f>
        <v>3</v>
      </c>
      <c r="E13" s="66">
        <f>D13+1</f>
        <v>4</v>
      </c>
      <c r="F13" s="67">
        <v>5</v>
      </c>
      <c r="G13" s="67">
        <f>F13+1</f>
        <v>6</v>
      </c>
      <c r="H13" s="67">
        <f>G13+1</f>
        <v>7</v>
      </c>
    </row>
    <row r="14" spans="1:8" s="65" customFormat="1" ht="35.25" customHeight="1">
      <c r="A14" s="103" t="s">
        <v>20</v>
      </c>
      <c r="B14" s="104"/>
      <c r="C14" s="105"/>
      <c r="D14" s="69"/>
      <c r="E14" s="70" t="s">
        <v>7</v>
      </c>
      <c r="F14" s="70" t="s">
        <v>7</v>
      </c>
      <c r="G14" s="70" t="s">
        <v>7</v>
      </c>
      <c r="H14" s="71"/>
    </row>
    <row r="15" spans="1:8" s="65" customFormat="1" ht="15" customHeight="1">
      <c r="A15" s="72">
        <v>33671130</v>
      </c>
      <c r="B15" s="72">
        <v>1</v>
      </c>
      <c r="C15" s="72" t="s">
        <v>23</v>
      </c>
      <c r="D15" s="73" t="s">
        <v>8</v>
      </c>
      <c r="E15" s="73" t="s">
        <v>22</v>
      </c>
      <c r="F15" s="74">
        <v>3500</v>
      </c>
      <c r="G15" s="73">
        <v>23</v>
      </c>
      <c r="H15" s="75">
        <f>+G15*F15/1000</f>
        <v>80.5</v>
      </c>
    </row>
    <row r="16" spans="1:8" s="65" customFormat="1" ht="15" customHeight="1">
      <c r="A16" s="72">
        <v>33691136</v>
      </c>
      <c r="B16" s="72">
        <v>2</v>
      </c>
      <c r="C16" s="72" t="s">
        <v>24</v>
      </c>
      <c r="D16" s="73" t="s">
        <v>8</v>
      </c>
      <c r="E16" s="73" t="s">
        <v>227</v>
      </c>
      <c r="F16" s="74">
        <v>4000</v>
      </c>
      <c r="G16" s="73">
        <v>226</v>
      </c>
      <c r="H16" s="75">
        <f t="shared" ref="H16:H56" si="0">+G16*F16/1000</f>
        <v>904</v>
      </c>
    </row>
    <row r="17" spans="1:8" s="65" customFormat="1" ht="15" customHeight="1">
      <c r="A17" s="72">
        <v>33691136</v>
      </c>
      <c r="B17" s="72">
        <v>3</v>
      </c>
      <c r="C17" s="72" t="s">
        <v>24</v>
      </c>
      <c r="D17" s="73" t="s">
        <v>8</v>
      </c>
      <c r="E17" s="73" t="s">
        <v>22</v>
      </c>
      <c r="F17" s="74">
        <v>3000</v>
      </c>
      <c r="G17" s="73">
        <v>32</v>
      </c>
      <c r="H17" s="75">
        <f t="shared" si="0"/>
        <v>96</v>
      </c>
    </row>
    <row r="18" spans="1:8" s="65" customFormat="1" ht="15" customHeight="1">
      <c r="A18" s="72">
        <v>33651111</v>
      </c>
      <c r="B18" s="72">
        <v>4</v>
      </c>
      <c r="C18" s="72" t="s">
        <v>228</v>
      </c>
      <c r="D18" s="73" t="s">
        <v>8</v>
      </c>
      <c r="E18" s="73" t="s">
        <v>199</v>
      </c>
      <c r="F18" s="74">
        <v>1000</v>
      </c>
      <c r="G18" s="76">
        <v>124</v>
      </c>
      <c r="H18" s="75">
        <f t="shared" si="0"/>
        <v>124</v>
      </c>
    </row>
    <row r="19" spans="1:8" s="65" customFormat="1" ht="15" customHeight="1">
      <c r="A19" s="72">
        <v>33661170</v>
      </c>
      <c r="B19" s="72">
        <v>5</v>
      </c>
      <c r="C19" s="72" t="s">
        <v>27</v>
      </c>
      <c r="D19" s="73" t="s">
        <v>8</v>
      </c>
      <c r="E19" s="73" t="s">
        <v>22</v>
      </c>
      <c r="F19" s="74">
        <v>700</v>
      </c>
      <c r="G19" s="73">
        <v>60</v>
      </c>
      <c r="H19" s="75">
        <f t="shared" si="0"/>
        <v>42</v>
      </c>
    </row>
    <row r="20" spans="1:8" s="65" customFormat="1" ht="15" customHeight="1">
      <c r="A20" s="72">
        <v>33661170</v>
      </c>
      <c r="B20" s="72">
        <v>6</v>
      </c>
      <c r="C20" s="72" t="s">
        <v>27</v>
      </c>
      <c r="D20" s="73" t="s">
        <v>8</v>
      </c>
      <c r="E20" s="73" t="s">
        <v>22</v>
      </c>
      <c r="F20" s="74">
        <v>500</v>
      </c>
      <c r="G20" s="73">
        <v>69</v>
      </c>
      <c r="H20" s="75">
        <f t="shared" si="0"/>
        <v>34.5</v>
      </c>
    </row>
    <row r="21" spans="1:8" s="65" customFormat="1" ht="15" customHeight="1">
      <c r="A21" s="72">
        <v>33641100</v>
      </c>
      <c r="B21" s="72">
        <v>7</v>
      </c>
      <c r="C21" s="72" t="s">
        <v>28</v>
      </c>
      <c r="D21" s="73" t="s">
        <v>8</v>
      </c>
      <c r="E21" s="73" t="s">
        <v>22</v>
      </c>
      <c r="F21" s="74">
        <v>6000</v>
      </c>
      <c r="G21" s="73">
        <v>200</v>
      </c>
      <c r="H21" s="75">
        <f t="shared" si="0"/>
        <v>1200</v>
      </c>
    </row>
    <row r="22" spans="1:8" s="65" customFormat="1" ht="15" customHeight="1">
      <c r="A22" s="72">
        <v>33611350</v>
      </c>
      <c r="B22" s="72">
        <v>8</v>
      </c>
      <c r="C22" s="72" t="s">
        <v>29</v>
      </c>
      <c r="D22" s="73" t="s">
        <v>8</v>
      </c>
      <c r="E22" s="73" t="s">
        <v>22</v>
      </c>
      <c r="F22" s="74">
        <v>1000</v>
      </c>
      <c r="G22" s="73">
        <v>220</v>
      </c>
      <c r="H22" s="75">
        <f t="shared" si="0"/>
        <v>220</v>
      </c>
    </row>
    <row r="23" spans="1:8" s="65" customFormat="1" ht="15" customHeight="1">
      <c r="A23" s="72">
        <v>33691129</v>
      </c>
      <c r="B23" s="72">
        <v>9</v>
      </c>
      <c r="C23" s="72" t="s">
        <v>30</v>
      </c>
      <c r="D23" s="73" t="s">
        <v>8</v>
      </c>
      <c r="E23" s="73" t="s">
        <v>31</v>
      </c>
      <c r="F23" s="74">
        <v>1500</v>
      </c>
      <c r="G23" s="73">
        <v>227</v>
      </c>
      <c r="H23" s="75">
        <f t="shared" si="0"/>
        <v>340.5</v>
      </c>
    </row>
    <row r="24" spans="1:8" s="65" customFormat="1" ht="15" customHeight="1">
      <c r="A24" s="72">
        <v>33691129</v>
      </c>
      <c r="B24" s="72">
        <v>10</v>
      </c>
      <c r="C24" s="72" t="s">
        <v>32</v>
      </c>
      <c r="D24" s="73" t="s">
        <v>8</v>
      </c>
      <c r="E24" s="73" t="s">
        <v>31</v>
      </c>
      <c r="F24" s="74">
        <v>600</v>
      </c>
      <c r="G24" s="73">
        <v>720</v>
      </c>
      <c r="H24" s="75">
        <f t="shared" si="0"/>
        <v>432</v>
      </c>
    </row>
    <row r="25" spans="1:8" s="65" customFormat="1" ht="15" customHeight="1">
      <c r="A25" s="72">
        <v>33621250</v>
      </c>
      <c r="B25" s="72">
        <v>11</v>
      </c>
      <c r="C25" s="72" t="s">
        <v>33</v>
      </c>
      <c r="D25" s="73" t="s">
        <v>8</v>
      </c>
      <c r="E25" s="73" t="s">
        <v>31</v>
      </c>
      <c r="F25" s="74">
        <v>200</v>
      </c>
      <c r="G25" s="73">
        <v>3900</v>
      </c>
      <c r="H25" s="75">
        <f t="shared" si="0"/>
        <v>780</v>
      </c>
    </row>
    <row r="26" spans="1:8" s="65" customFormat="1" ht="15" customHeight="1">
      <c r="A26" s="72">
        <v>33621250</v>
      </c>
      <c r="B26" s="72">
        <v>12</v>
      </c>
      <c r="C26" s="72" t="s">
        <v>34</v>
      </c>
      <c r="D26" s="73" t="s">
        <v>8</v>
      </c>
      <c r="E26" s="73" t="s">
        <v>31</v>
      </c>
      <c r="F26" s="74">
        <v>5</v>
      </c>
      <c r="G26" s="73">
        <v>4000</v>
      </c>
      <c r="H26" s="75">
        <f t="shared" si="0"/>
        <v>20</v>
      </c>
    </row>
    <row r="27" spans="1:8" s="65" customFormat="1" ht="15" customHeight="1">
      <c r="A27" s="72">
        <v>33621250</v>
      </c>
      <c r="B27" s="72">
        <v>13</v>
      </c>
      <c r="C27" s="72" t="s">
        <v>35</v>
      </c>
      <c r="D27" s="73" t="s">
        <v>8</v>
      </c>
      <c r="E27" s="73" t="s">
        <v>31</v>
      </c>
      <c r="F27" s="74">
        <v>5</v>
      </c>
      <c r="G27" s="73">
        <v>4000</v>
      </c>
      <c r="H27" s="75">
        <f t="shared" si="0"/>
        <v>20</v>
      </c>
    </row>
    <row r="28" spans="1:8" s="65" customFormat="1" ht="15" customHeight="1">
      <c r="A28" s="72">
        <v>33661116</v>
      </c>
      <c r="B28" s="72">
        <v>14</v>
      </c>
      <c r="C28" s="72" t="s">
        <v>36</v>
      </c>
      <c r="D28" s="73" t="s">
        <v>8</v>
      </c>
      <c r="E28" s="73" t="s">
        <v>22</v>
      </c>
      <c r="F28" s="74">
        <v>600</v>
      </c>
      <c r="G28" s="73">
        <v>55</v>
      </c>
      <c r="H28" s="75">
        <f t="shared" si="0"/>
        <v>33</v>
      </c>
    </row>
    <row r="29" spans="1:8" s="65" customFormat="1" ht="15" customHeight="1">
      <c r="A29" s="72">
        <v>33691145</v>
      </c>
      <c r="B29" s="72">
        <v>15</v>
      </c>
      <c r="C29" s="72" t="s">
        <v>37</v>
      </c>
      <c r="D29" s="73" t="s">
        <v>8</v>
      </c>
      <c r="E29" s="73" t="s">
        <v>22</v>
      </c>
      <c r="F29" s="74">
        <v>1300</v>
      </c>
      <c r="G29" s="73">
        <v>30</v>
      </c>
      <c r="H29" s="75">
        <f t="shared" si="0"/>
        <v>39</v>
      </c>
    </row>
    <row r="30" spans="1:8" s="65" customFormat="1" ht="15" customHeight="1">
      <c r="A30" s="72">
        <v>33691134</v>
      </c>
      <c r="B30" s="72">
        <v>16</v>
      </c>
      <c r="C30" s="72" t="s">
        <v>38</v>
      </c>
      <c r="D30" s="73" t="s">
        <v>8</v>
      </c>
      <c r="E30" s="73" t="s">
        <v>31</v>
      </c>
      <c r="F30" s="74">
        <v>10</v>
      </c>
      <c r="G30" s="73">
        <v>400</v>
      </c>
      <c r="H30" s="75">
        <f t="shared" si="0"/>
        <v>4</v>
      </c>
    </row>
    <row r="31" spans="1:8" s="65" customFormat="1" ht="15" customHeight="1">
      <c r="A31" s="72">
        <v>33671135</v>
      </c>
      <c r="B31" s="72">
        <v>17</v>
      </c>
      <c r="C31" s="72" t="s">
        <v>39</v>
      </c>
      <c r="D31" s="73" t="s">
        <v>8</v>
      </c>
      <c r="E31" s="73" t="s">
        <v>22</v>
      </c>
      <c r="F31" s="74">
        <v>200</v>
      </c>
      <c r="G31" s="73">
        <v>50</v>
      </c>
      <c r="H31" s="75">
        <f t="shared" si="0"/>
        <v>10</v>
      </c>
    </row>
    <row r="32" spans="1:8" s="65" customFormat="1" ht="15" customHeight="1">
      <c r="A32" s="72">
        <v>33691138</v>
      </c>
      <c r="B32" s="72">
        <v>18</v>
      </c>
      <c r="C32" s="72" t="s">
        <v>40</v>
      </c>
      <c r="D32" s="73" t="s">
        <v>8</v>
      </c>
      <c r="E32" s="73" t="s">
        <v>31</v>
      </c>
      <c r="F32" s="74">
        <v>400</v>
      </c>
      <c r="G32" s="73">
        <v>470</v>
      </c>
      <c r="H32" s="75">
        <f t="shared" si="0"/>
        <v>188</v>
      </c>
    </row>
    <row r="33" spans="1:8" s="65" customFormat="1" ht="15" customHeight="1">
      <c r="A33" s="72">
        <v>33611170</v>
      </c>
      <c r="B33" s="72">
        <v>19</v>
      </c>
      <c r="C33" s="72" t="s">
        <v>41</v>
      </c>
      <c r="D33" s="73" t="s">
        <v>8</v>
      </c>
      <c r="E33" s="73" t="s">
        <v>22</v>
      </c>
      <c r="F33" s="74">
        <v>350</v>
      </c>
      <c r="G33" s="73">
        <v>38</v>
      </c>
      <c r="H33" s="75">
        <f t="shared" si="0"/>
        <v>13.3</v>
      </c>
    </row>
    <row r="34" spans="1:8" s="81" customFormat="1" ht="15" customHeight="1">
      <c r="A34" s="77">
        <v>33651110</v>
      </c>
      <c r="B34" s="72">
        <v>20</v>
      </c>
      <c r="C34" s="77" t="s">
        <v>198</v>
      </c>
      <c r="D34" s="78" t="s">
        <v>8</v>
      </c>
      <c r="E34" s="78" t="s">
        <v>22</v>
      </c>
      <c r="F34" s="79">
        <v>100</v>
      </c>
      <c r="G34" s="73">
        <v>230</v>
      </c>
      <c r="H34" s="80">
        <f t="shared" si="0"/>
        <v>23</v>
      </c>
    </row>
    <row r="35" spans="1:8" s="65" customFormat="1" ht="15" customHeight="1">
      <c r="A35" s="72">
        <v>33691185</v>
      </c>
      <c r="B35" s="72">
        <v>21</v>
      </c>
      <c r="C35" s="72" t="s">
        <v>44</v>
      </c>
      <c r="D35" s="73" t="s">
        <v>8</v>
      </c>
      <c r="E35" s="73" t="s">
        <v>22</v>
      </c>
      <c r="F35" s="74">
        <v>400</v>
      </c>
      <c r="G35" s="73">
        <v>335</v>
      </c>
      <c r="H35" s="75">
        <f t="shared" si="0"/>
        <v>134</v>
      </c>
    </row>
    <row r="36" spans="1:8" s="65" customFormat="1" ht="15" customHeight="1">
      <c r="A36" s="72">
        <v>33621540</v>
      </c>
      <c r="B36" s="72">
        <v>22</v>
      </c>
      <c r="C36" s="72" t="s">
        <v>45</v>
      </c>
      <c r="D36" s="73" t="s">
        <v>8</v>
      </c>
      <c r="E36" s="73" t="s">
        <v>22</v>
      </c>
      <c r="F36" s="74">
        <v>1800</v>
      </c>
      <c r="G36" s="73">
        <v>28</v>
      </c>
      <c r="H36" s="75">
        <f t="shared" si="0"/>
        <v>50.4</v>
      </c>
    </row>
    <row r="37" spans="1:8" s="65" customFormat="1" ht="15" customHeight="1">
      <c r="A37" s="72">
        <v>33621290</v>
      </c>
      <c r="B37" s="72">
        <v>23</v>
      </c>
      <c r="C37" s="72" t="s">
        <v>142</v>
      </c>
      <c r="D37" s="73" t="s">
        <v>8</v>
      </c>
      <c r="E37" s="73" t="s">
        <v>22</v>
      </c>
      <c r="F37" s="74">
        <v>20</v>
      </c>
      <c r="G37" s="73">
        <v>99</v>
      </c>
      <c r="H37" s="75">
        <f t="shared" si="0"/>
        <v>1.98</v>
      </c>
    </row>
    <row r="38" spans="1:8" s="65" customFormat="1" ht="15" customHeight="1">
      <c r="A38" s="72">
        <v>33651112</v>
      </c>
      <c r="B38" s="72">
        <v>24</v>
      </c>
      <c r="C38" s="72" t="s">
        <v>47</v>
      </c>
      <c r="D38" s="73" t="s">
        <v>8</v>
      </c>
      <c r="E38" s="73" t="s">
        <v>22</v>
      </c>
      <c r="F38" s="74">
        <v>1500</v>
      </c>
      <c r="G38" s="73">
        <v>1180</v>
      </c>
      <c r="H38" s="75">
        <f t="shared" si="0"/>
        <v>1770</v>
      </c>
    </row>
    <row r="39" spans="1:8" s="65" customFormat="1" ht="15" customHeight="1">
      <c r="A39" s="72">
        <v>33651118</v>
      </c>
      <c r="B39" s="72">
        <v>25</v>
      </c>
      <c r="C39" s="72" t="s">
        <v>48</v>
      </c>
      <c r="D39" s="73" t="s">
        <v>8</v>
      </c>
      <c r="E39" s="73" t="s">
        <v>22</v>
      </c>
      <c r="F39" s="74">
        <v>1000</v>
      </c>
      <c r="G39" s="73">
        <v>105</v>
      </c>
      <c r="H39" s="75">
        <f t="shared" si="0"/>
        <v>105</v>
      </c>
    </row>
    <row r="40" spans="1:8" s="65" customFormat="1" ht="15" customHeight="1">
      <c r="A40" s="72">
        <v>33611160</v>
      </c>
      <c r="B40" s="72">
        <v>26</v>
      </c>
      <c r="C40" s="72" t="s">
        <v>49</v>
      </c>
      <c r="D40" s="73" t="s">
        <v>8</v>
      </c>
      <c r="E40" s="73" t="s">
        <v>22</v>
      </c>
      <c r="F40" s="74">
        <v>1500</v>
      </c>
      <c r="G40" s="73">
        <v>42</v>
      </c>
      <c r="H40" s="75">
        <f t="shared" si="0"/>
        <v>63</v>
      </c>
    </row>
    <row r="41" spans="1:8" s="65" customFormat="1" ht="15" customHeight="1">
      <c r="A41" s="72">
        <v>33631300</v>
      </c>
      <c r="B41" s="72">
        <v>27</v>
      </c>
      <c r="C41" s="72" t="s">
        <v>50</v>
      </c>
      <c r="D41" s="73" t="s">
        <v>8</v>
      </c>
      <c r="E41" s="73" t="s">
        <v>22</v>
      </c>
      <c r="F41" s="74">
        <v>1500</v>
      </c>
      <c r="G41" s="73">
        <v>69</v>
      </c>
      <c r="H41" s="75">
        <f t="shared" si="0"/>
        <v>103.5</v>
      </c>
    </row>
    <row r="42" spans="1:8" s="65" customFormat="1" ht="15" customHeight="1">
      <c r="A42" s="72">
        <v>33691223</v>
      </c>
      <c r="B42" s="72">
        <v>28</v>
      </c>
      <c r="C42" s="72" t="s">
        <v>51</v>
      </c>
      <c r="D42" s="73" t="s">
        <v>8</v>
      </c>
      <c r="E42" s="73" t="s">
        <v>52</v>
      </c>
      <c r="F42" s="74">
        <v>1000</v>
      </c>
      <c r="G42" s="73">
        <v>999</v>
      </c>
      <c r="H42" s="75">
        <f t="shared" si="0"/>
        <v>999</v>
      </c>
    </row>
    <row r="43" spans="1:8" s="65" customFormat="1" ht="15" customHeight="1">
      <c r="A43" s="72">
        <v>33661153</v>
      </c>
      <c r="B43" s="72">
        <v>29</v>
      </c>
      <c r="C43" s="72" t="s">
        <v>53</v>
      </c>
      <c r="D43" s="73" t="s">
        <v>8</v>
      </c>
      <c r="E43" s="73" t="s">
        <v>22</v>
      </c>
      <c r="F43" s="74">
        <v>1800</v>
      </c>
      <c r="G43" s="73">
        <v>37</v>
      </c>
      <c r="H43" s="75">
        <f t="shared" si="0"/>
        <v>66.599999999999994</v>
      </c>
    </row>
    <row r="44" spans="1:8" s="65" customFormat="1" ht="15" customHeight="1">
      <c r="A44" s="72">
        <v>33651126</v>
      </c>
      <c r="B44" s="72">
        <v>30</v>
      </c>
      <c r="C44" s="72" t="s">
        <v>54</v>
      </c>
      <c r="D44" s="73" t="s">
        <v>8</v>
      </c>
      <c r="E44" s="73" t="s">
        <v>22</v>
      </c>
      <c r="F44" s="74">
        <v>500</v>
      </c>
      <c r="G44" s="73">
        <v>67</v>
      </c>
      <c r="H44" s="75">
        <f t="shared" si="0"/>
        <v>33.5</v>
      </c>
    </row>
    <row r="45" spans="1:8" s="65" customFormat="1" ht="15" customHeight="1">
      <c r="A45" s="72">
        <v>33671114</v>
      </c>
      <c r="B45" s="72">
        <v>31</v>
      </c>
      <c r="C45" s="72" t="s">
        <v>55</v>
      </c>
      <c r="D45" s="73" t="s">
        <v>8</v>
      </c>
      <c r="E45" s="73" t="s">
        <v>22</v>
      </c>
      <c r="F45" s="74">
        <v>600</v>
      </c>
      <c r="G45" s="73">
        <v>36</v>
      </c>
      <c r="H45" s="75">
        <f t="shared" si="0"/>
        <v>21.6</v>
      </c>
    </row>
    <row r="46" spans="1:8" s="65" customFormat="1" ht="15" customHeight="1">
      <c r="A46" s="72">
        <v>33691202</v>
      </c>
      <c r="B46" s="72">
        <v>32</v>
      </c>
      <c r="C46" s="72" t="s">
        <v>56</v>
      </c>
      <c r="D46" s="73" t="s">
        <v>8</v>
      </c>
      <c r="E46" s="73" t="s">
        <v>22</v>
      </c>
      <c r="F46" s="74">
        <v>300</v>
      </c>
      <c r="G46" s="73">
        <v>190</v>
      </c>
      <c r="H46" s="75">
        <f t="shared" si="0"/>
        <v>57</v>
      </c>
    </row>
    <row r="47" spans="1:8" s="65" customFormat="1" ht="15" customHeight="1">
      <c r="A47" s="72">
        <v>33631284</v>
      </c>
      <c r="B47" s="72">
        <v>33</v>
      </c>
      <c r="C47" s="72" t="s">
        <v>57</v>
      </c>
      <c r="D47" s="73" t="s">
        <v>8</v>
      </c>
      <c r="E47" s="73" t="s">
        <v>22</v>
      </c>
      <c r="F47" s="74">
        <v>20</v>
      </c>
      <c r="G47" s="73">
        <v>110</v>
      </c>
      <c r="H47" s="75">
        <f t="shared" si="0"/>
        <v>2.2000000000000002</v>
      </c>
    </row>
    <row r="48" spans="1:8" s="65" customFormat="1" ht="15" customHeight="1">
      <c r="A48" s="72">
        <v>33661159</v>
      </c>
      <c r="B48" s="72">
        <v>34</v>
      </c>
      <c r="C48" s="72" t="s">
        <v>58</v>
      </c>
      <c r="D48" s="73" t="s">
        <v>8</v>
      </c>
      <c r="E48" s="73" t="s">
        <v>22</v>
      </c>
      <c r="F48" s="74">
        <v>100</v>
      </c>
      <c r="G48" s="73">
        <v>84</v>
      </c>
      <c r="H48" s="75">
        <f t="shared" si="0"/>
        <v>8.4</v>
      </c>
    </row>
    <row r="49" spans="1:8" s="65" customFormat="1" ht="15" customHeight="1">
      <c r="A49" s="72">
        <v>33621160</v>
      </c>
      <c r="B49" s="72">
        <v>35</v>
      </c>
      <c r="C49" s="72" t="s">
        <v>59</v>
      </c>
      <c r="D49" s="73" t="s">
        <v>8</v>
      </c>
      <c r="E49" s="73" t="s">
        <v>31</v>
      </c>
      <c r="F49" s="74">
        <v>6</v>
      </c>
      <c r="G49" s="73">
        <v>1000</v>
      </c>
      <c r="H49" s="75">
        <f t="shared" si="0"/>
        <v>6</v>
      </c>
    </row>
    <row r="50" spans="1:8" s="65" customFormat="1" ht="15" customHeight="1">
      <c r="A50" s="72">
        <v>33691133</v>
      </c>
      <c r="B50" s="72">
        <v>36</v>
      </c>
      <c r="C50" s="72" t="s">
        <v>60</v>
      </c>
      <c r="D50" s="73" t="s">
        <v>8</v>
      </c>
      <c r="E50" s="73" t="s">
        <v>22</v>
      </c>
      <c r="F50" s="74">
        <v>1500</v>
      </c>
      <c r="G50" s="73">
        <v>23</v>
      </c>
      <c r="H50" s="75">
        <f t="shared" si="0"/>
        <v>34.5</v>
      </c>
    </row>
    <row r="51" spans="1:8" s="65" customFormat="1" ht="15" customHeight="1">
      <c r="A51" s="72">
        <v>33691112</v>
      </c>
      <c r="B51" s="72">
        <v>37</v>
      </c>
      <c r="C51" s="72" t="s">
        <v>61</v>
      </c>
      <c r="D51" s="73" t="s">
        <v>8</v>
      </c>
      <c r="E51" s="73" t="s">
        <v>31</v>
      </c>
      <c r="F51" s="74">
        <v>1200</v>
      </c>
      <c r="G51" s="73">
        <v>228</v>
      </c>
      <c r="H51" s="75">
        <f t="shared" si="0"/>
        <v>273.60000000000002</v>
      </c>
    </row>
    <row r="52" spans="1:8" s="65" customFormat="1" ht="15" customHeight="1">
      <c r="A52" s="72">
        <v>33621360</v>
      </c>
      <c r="B52" s="72">
        <v>38</v>
      </c>
      <c r="C52" s="72" t="s">
        <v>82</v>
      </c>
      <c r="D52" s="73" t="s">
        <v>8</v>
      </c>
      <c r="E52" s="73" t="s">
        <v>22</v>
      </c>
      <c r="F52" s="74">
        <v>20</v>
      </c>
      <c r="G52" s="73">
        <v>700</v>
      </c>
      <c r="H52" s="75">
        <f t="shared" si="0"/>
        <v>14</v>
      </c>
    </row>
    <row r="53" spans="1:8" s="65" customFormat="1" ht="15" customHeight="1">
      <c r="A53" s="72">
        <v>33621150</v>
      </c>
      <c r="B53" s="72">
        <v>39</v>
      </c>
      <c r="C53" s="72" t="s">
        <v>83</v>
      </c>
      <c r="D53" s="73" t="s">
        <v>8</v>
      </c>
      <c r="E53" s="73" t="s">
        <v>22</v>
      </c>
      <c r="F53" s="74">
        <v>1300</v>
      </c>
      <c r="G53" s="73">
        <v>1299</v>
      </c>
      <c r="H53" s="75">
        <f t="shared" si="0"/>
        <v>1688.7</v>
      </c>
    </row>
    <row r="54" spans="1:8" s="65" customFormat="1" ht="15" customHeight="1">
      <c r="A54" s="72">
        <v>33691176</v>
      </c>
      <c r="B54" s="72">
        <v>40</v>
      </c>
      <c r="C54" s="72" t="s">
        <v>84</v>
      </c>
      <c r="D54" s="73" t="s">
        <v>8</v>
      </c>
      <c r="E54" s="73" t="s">
        <v>22</v>
      </c>
      <c r="F54" s="74">
        <v>10</v>
      </c>
      <c r="G54" s="73">
        <v>451</v>
      </c>
      <c r="H54" s="75">
        <f t="shared" si="0"/>
        <v>4.51</v>
      </c>
    </row>
    <row r="55" spans="1:8" s="65" customFormat="1" ht="15" customHeight="1">
      <c r="A55" s="72">
        <v>33661135</v>
      </c>
      <c r="B55" s="72">
        <v>41</v>
      </c>
      <c r="C55" s="72" t="s">
        <v>85</v>
      </c>
      <c r="D55" s="73" t="s">
        <v>8</v>
      </c>
      <c r="E55" s="73" t="s">
        <v>22</v>
      </c>
      <c r="F55" s="74">
        <v>50</v>
      </c>
      <c r="G55" s="73">
        <v>515</v>
      </c>
      <c r="H55" s="75">
        <f t="shared" si="0"/>
        <v>25.75</v>
      </c>
    </row>
    <row r="56" spans="1:8" s="65" customFormat="1" ht="15" customHeight="1">
      <c r="A56" s="72">
        <v>33621400</v>
      </c>
      <c r="B56" s="72">
        <v>42</v>
      </c>
      <c r="C56" s="72" t="s">
        <v>87</v>
      </c>
      <c r="D56" s="73" t="s">
        <v>8</v>
      </c>
      <c r="E56" s="73" t="s">
        <v>22</v>
      </c>
      <c r="F56" s="74">
        <v>10</v>
      </c>
      <c r="G56" s="73">
        <v>735</v>
      </c>
      <c r="H56" s="75">
        <f t="shared" si="0"/>
        <v>7.35</v>
      </c>
    </row>
    <row r="57" spans="1:8" s="65" customFormat="1" ht="15" customHeight="1">
      <c r="A57" s="72">
        <v>33631284</v>
      </c>
      <c r="B57" s="72">
        <v>43</v>
      </c>
      <c r="C57" s="72" t="s">
        <v>90</v>
      </c>
      <c r="D57" s="73" t="s">
        <v>8</v>
      </c>
      <c r="E57" s="73" t="s">
        <v>22</v>
      </c>
      <c r="F57" s="74">
        <v>10</v>
      </c>
      <c r="G57" s="73">
        <v>580</v>
      </c>
      <c r="H57" s="75">
        <f t="shared" ref="H57:H95" si="1">+G57*F57/1000</f>
        <v>5.8</v>
      </c>
    </row>
    <row r="58" spans="1:8" s="65" customFormat="1" ht="15" customHeight="1">
      <c r="A58" s="72">
        <v>33661110</v>
      </c>
      <c r="B58" s="72">
        <v>44</v>
      </c>
      <c r="C58" s="72" t="s">
        <v>91</v>
      </c>
      <c r="D58" s="73" t="s">
        <v>8</v>
      </c>
      <c r="E58" s="73" t="s">
        <v>86</v>
      </c>
      <c r="F58" s="74">
        <v>30</v>
      </c>
      <c r="G58" s="73">
        <v>7800</v>
      </c>
      <c r="H58" s="75">
        <f t="shared" si="1"/>
        <v>234</v>
      </c>
    </row>
    <row r="59" spans="1:8" s="65" customFormat="1" ht="15" customHeight="1">
      <c r="A59" s="72">
        <v>33631370</v>
      </c>
      <c r="B59" s="72">
        <v>45</v>
      </c>
      <c r="C59" s="72" t="s">
        <v>92</v>
      </c>
      <c r="D59" s="73" t="s">
        <v>8</v>
      </c>
      <c r="E59" s="73" t="s">
        <v>22</v>
      </c>
      <c r="F59" s="74">
        <v>300</v>
      </c>
      <c r="G59" s="73">
        <v>289</v>
      </c>
      <c r="H59" s="75">
        <f t="shared" si="1"/>
        <v>86.7</v>
      </c>
    </row>
    <row r="60" spans="1:8" s="65" customFormat="1" ht="15" customHeight="1">
      <c r="A60" s="72">
        <v>33661113</v>
      </c>
      <c r="B60" s="72">
        <v>46</v>
      </c>
      <c r="C60" s="72" t="s">
        <v>93</v>
      </c>
      <c r="D60" s="73" t="s">
        <v>8</v>
      </c>
      <c r="E60" s="73" t="s">
        <v>22</v>
      </c>
      <c r="F60" s="74">
        <v>150</v>
      </c>
      <c r="G60" s="73">
        <v>2464</v>
      </c>
      <c r="H60" s="75">
        <f t="shared" si="1"/>
        <v>369.6</v>
      </c>
    </row>
    <row r="61" spans="1:8" s="65" customFormat="1" ht="15" customHeight="1">
      <c r="A61" s="72">
        <v>33661111</v>
      </c>
      <c r="B61" s="72">
        <v>47</v>
      </c>
      <c r="C61" s="72" t="s">
        <v>94</v>
      </c>
      <c r="D61" s="73" t="s">
        <v>8</v>
      </c>
      <c r="E61" s="73" t="s">
        <v>22</v>
      </c>
      <c r="F61" s="74">
        <v>40</v>
      </c>
      <c r="G61" s="73">
        <v>1717</v>
      </c>
      <c r="H61" s="75">
        <f t="shared" si="1"/>
        <v>68.680000000000007</v>
      </c>
    </row>
    <row r="62" spans="1:8" s="65" customFormat="1" ht="15" customHeight="1">
      <c r="A62" s="72">
        <v>33611130</v>
      </c>
      <c r="B62" s="72">
        <v>48</v>
      </c>
      <c r="C62" s="72" t="s">
        <v>95</v>
      </c>
      <c r="D62" s="73" t="s">
        <v>8</v>
      </c>
      <c r="E62" s="73" t="s">
        <v>22</v>
      </c>
      <c r="F62" s="74">
        <v>200</v>
      </c>
      <c r="G62" s="73">
        <v>76</v>
      </c>
      <c r="H62" s="75">
        <f t="shared" si="1"/>
        <v>15.2</v>
      </c>
    </row>
    <row r="63" spans="1:8" s="65" customFormat="1" ht="15" customHeight="1">
      <c r="A63" s="72">
        <v>33661136</v>
      </c>
      <c r="B63" s="72">
        <v>49</v>
      </c>
      <c r="C63" s="72" t="s">
        <v>96</v>
      </c>
      <c r="D63" s="73" t="s">
        <v>8</v>
      </c>
      <c r="E63" s="73" t="s">
        <v>22</v>
      </c>
      <c r="F63" s="74">
        <v>400</v>
      </c>
      <c r="G63" s="73">
        <v>107</v>
      </c>
      <c r="H63" s="75">
        <f t="shared" si="1"/>
        <v>42.8</v>
      </c>
    </row>
    <row r="64" spans="1:8" s="65" customFormat="1" ht="15" customHeight="1">
      <c r="A64" s="72">
        <v>33661164</v>
      </c>
      <c r="B64" s="72">
        <v>50</v>
      </c>
      <c r="C64" s="72" t="s">
        <v>97</v>
      </c>
      <c r="D64" s="73" t="s">
        <v>8</v>
      </c>
      <c r="E64" s="73" t="s">
        <v>22</v>
      </c>
      <c r="F64" s="74">
        <v>200</v>
      </c>
      <c r="G64" s="73">
        <v>217</v>
      </c>
      <c r="H64" s="75">
        <f t="shared" si="1"/>
        <v>43.4</v>
      </c>
    </row>
    <row r="65" spans="1:8" s="65" customFormat="1" ht="15" customHeight="1">
      <c r="A65" s="72">
        <v>33671113</v>
      </c>
      <c r="B65" s="72">
        <v>51</v>
      </c>
      <c r="C65" s="72" t="s">
        <v>234</v>
      </c>
      <c r="D65" s="73" t="s">
        <v>8</v>
      </c>
      <c r="E65" s="73" t="s">
        <v>235</v>
      </c>
      <c r="F65" s="74">
        <v>1</v>
      </c>
      <c r="G65" s="76">
        <v>750</v>
      </c>
      <c r="H65" s="75">
        <f>+G65*F65/1000</f>
        <v>0.75</v>
      </c>
    </row>
    <row r="66" spans="1:8" s="65" customFormat="1" ht="15" customHeight="1">
      <c r="A66" s="72">
        <v>33631350</v>
      </c>
      <c r="B66" s="72">
        <v>52</v>
      </c>
      <c r="C66" s="72" t="s">
        <v>99</v>
      </c>
      <c r="D66" s="73" t="s">
        <v>8</v>
      </c>
      <c r="E66" s="73" t="s">
        <v>22</v>
      </c>
      <c r="F66" s="74">
        <v>25</v>
      </c>
      <c r="G66" s="73">
        <v>1038</v>
      </c>
      <c r="H66" s="75">
        <f t="shared" si="1"/>
        <v>25.95</v>
      </c>
    </row>
    <row r="67" spans="1:8" s="65" customFormat="1" ht="15" customHeight="1">
      <c r="A67" s="72">
        <v>33661115</v>
      </c>
      <c r="B67" s="72">
        <v>53</v>
      </c>
      <c r="C67" s="72" t="s">
        <v>98</v>
      </c>
      <c r="D67" s="73" t="s">
        <v>8</v>
      </c>
      <c r="E67" s="73" t="s">
        <v>22</v>
      </c>
      <c r="F67" s="74">
        <v>500</v>
      </c>
      <c r="G67" s="73">
        <v>229</v>
      </c>
      <c r="H67" s="75">
        <f t="shared" si="1"/>
        <v>114.5</v>
      </c>
    </row>
    <row r="68" spans="1:8" s="65" customFormat="1" ht="15" customHeight="1">
      <c r="A68" s="72">
        <v>33621390</v>
      </c>
      <c r="B68" s="72">
        <v>54</v>
      </c>
      <c r="C68" s="72" t="s">
        <v>101</v>
      </c>
      <c r="D68" s="73" t="s">
        <v>8</v>
      </c>
      <c r="E68" s="73" t="s">
        <v>22</v>
      </c>
      <c r="F68" s="74">
        <v>6</v>
      </c>
      <c r="G68" s="73">
        <v>380</v>
      </c>
      <c r="H68" s="75">
        <f t="shared" si="1"/>
        <v>2.2799999999999998</v>
      </c>
    </row>
    <row r="69" spans="1:8" s="65" customFormat="1" ht="15" customHeight="1">
      <c r="A69" s="72">
        <v>33621330</v>
      </c>
      <c r="B69" s="72">
        <v>55</v>
      </c>
      <c r="C69" s="72" t="s">
        <v>102</v>
      </c>
      <c r="D69" s="73" t="s">
        <v>8</v>
      </c>
      <c r="E69" s="73" t="s">
        <v>22</v>
      </c>
      <c r="F69" s="74">
        <v>50</v>
      </c>
      <c r="G69" s="73">
        <v>71</v>
      </c>
      <c r="H69" s="75">
        <f t="shared" si="1"/>
        <v>3.55</v>
      </c>
    </row>
    <row r="70" spans="1:8" s="65" customFormat="1" ht="15" customHeight="1">
      <c r="A70" s="72">
        <v>33661112</v>
      </c>
      <c r="B70" s="72">
        <v>56</v>
      </c>
      <c r="C70" s="72" t="s">
        <v>103</v>
      </c>
      <c r="D70" s="73" t="s">
        <v>8</v>
      </c>
      <c r="E70" s="73" t="s">
        <v>22</v>
      </c>
      <c r="F70" s="74">
        <v>400</v>
      </c>
      <c r="G70" s="73">
        <v>450</v>
      </c>
      <c r="H70" s="75">
        <f t="shared" si="1"/>
        <v>180</v>
      </c>
    </row>
    <row r="71" spans="1:8" s="65" customFormat="1" ht="15" customHeight="1">
      <c r="A71" s="72">
        <v>33621120</v>
      </c>
      <c r="B71" s="72">
        <v>57</v>
      </c>
      <c r="C71" s="72" t="s">
        <v>104</v>
      </c>
      <c r="D71" s="73" t="s">
        <v>8</v>
      </c>
      <c r="E71" s="73" t="s">
        <v>202</v>
      </c>
      <c r="F71" s="74">
        <v>300</v>
      </c>
      <c r="G71" s="73">
        <v>1277</v>
      </c>
      <c r="H71" s="75">
        <f t="shared" si="1"/>
        <v>383.1</v>
      </c>
    </row>
    <row r="72" spans="1:8" s="65" customFormat="1" ht="15" customHeight="1">
      <c r="A72" s="72">
        <v>33661114</v>
      </c>
      <c r="B72" s="72">
        <v>58</v>
      </c>
      <c r="C72" s="72" t="s">
        <v>105</v>
      </c>
      <c r="D72" s="73" t="s">
        <v>8</v>
      </c>
      <c r="E72" s="73" t="s">
        <v>86</v>
      </c>
      <c r="F72" s="74">
        <v>500</v>
      </c>
      <c r="G72" s="73">
        <v>450</v>
      </c>
      <c r="H72" s="75">
        <f t="shared" si="1"/>
        <v>225</v>
      </c>
    </row>
    <row r="73" spans="1:8" s="65" customFormat="1" ht="15" customHeight="1">
      <c r="A73" s="72">
        <v>33661120</v>
      </c>
      <c r="B73" s="72">
        <v>59</v>
      </c>
      <c r="C73" s="72" t="s">
        <v>106</v>
      </c>
      <c r="D73" s="73" t="s">
        <v>8</v>
      </c>
      <c r="E73" s="73" t="s">
        <v>22</v>
      </c>
      <c r="F73" s="74">
        <v>400</v>
      </c>
      <c r="G73" s="73">
        <v>450</v>
      </c>
      <c r="H73" s="75">
        <f t="shared" si="1"/>
        <v>180</v>
      </c>
    </row>
    <row r="74" spans="1:8" s="65" customFormat="1" ht="15" customHeight="1">
      <c r="A74" s="72">
        <v>33691176</v>
      </c>
      <c r="B74" s="72">
        <v>60</v>
      </c>
      <c r="C74" s="72" t="s">
        <v>107</v>
      </c>
      <c r="D74" s="73" t="s">
        <v>8</v>
      </c>
      <c r="E74" s="73" t="s">
        <v>22</v>
      </c>
      <c r="F74" s="74">
        <v>250</v>
      </c>
      <c r="G74" s="73">
        <v>780</v>
      </c>
      <c r="H74" s="75">
        <f t="shared" si="1"/>
        <v>195</v>
      </c>
    </row>
    <row r="75" spans="1:8" s="65" customFormat="1" ht="15" customHeight="1">
      <c r="A75" s="72">
        <v>33651114</v>
      </c>
      <c r="B75" s="72">
        <v>61</v>
      </c>
      <c r="C75" s="72" t="s">
        <v>110</v>
      </c>
      <c r="D75" s="73" t="s">
        <v>8</v>
      </c>
      <c r="E75" s="73" t="s">
        <v>86</v>
      </c>
      <c r="F75" s="74">
        <v>300</v>
      </c>
      <c r="G75" s="73">
        <v>130</v>
      </c>
      <c r="H75" s="75">
        <f t="shared" si="1"/>
        <v>39</v>
      </c>
    </row>
    <row r="76" spans="1:8" s="65" customFormat="1" ht="15" customHeight="1">
      <c r="A76" s="82">
        <v>33651123</v>
      </c>
      <c r="B76" s="72">
        <v>62</v>
      </c>
      <c r="C76" s="82" t="s">
        <v>112</v>
      </c>
      <c r="D76" s="73" t="s">
        <v>8</v>
      </c>
      <c r="E76" s="73" t="s">
        <v>86</v>
      </c>
      <c r="F76" s="83">
        <v>100</v>
      </c>
      <c r="G76" s="73">
        <v>2600</v>
      </c>
      <c r="H76" s="75">
        <f t="shared" si="1"/>
        <v>260</v>
      </c>
    </row>
    <row r="77" spans="1:8" s="65" customFormat="1" ht="15" customHeight="1">
      <c r="A77" s="72">
        <v>33691176</v>
      </c>
      <c r="B77" s="72">
        <v>63</v>
      </c>
      <c r="C77" s="72" t="s">
        <v>141</v>
      </c>
      <c r="D77" s="73" t="s">
        <v>8</v>
      </c>
      <c r="E77" s="73" t="s">
        <v>86</v>
      </c>
      <c r="F77" s="74">
        <v>400</v>
      </c>
      <c r="G77" s="73">
        <v>450</v>
      </c>
      <c r="H77" s="75">
        <f t="shared" si="1"/>
        <v>180</v>
      </c>
    </row>
    <row r="78" spans="1:8" s="65" customFormat="1" ht="15" customHeight="1">
      <c r="A78" s="72">
        <v>33691135</v>
      </c>
      <c r="B78" s="72">
        <v>64</v>
      </c>
      <c r="C78" s="72" t="s">
        <v>115</v>
      </c>
      <c r="D78" s="73" t="s">
        <v>8</v>
      </c>
      <c r="E78" s="73" t="s">
        <v>86</v>
      </c>
      <c r="F78" s="74">
        <v>5</v>
      </c>
      <c r="G78" s="73">
        <v>960</v>
      </c>
      <c r="H78" s="75">
        <f t="shared" si="1"/>
        <v>4.8</v>
      </c>
    </row>
    <row r="79" spans="1:8" s="65" customFormat="1" ht="15" customHeight="1">
      <c r="A79" s="72">
        <v>33621590</v>
      </c>
      <c r="B79" s="72">
        <v>65</v>
      </c>
      <c r="C79" s="72" t="s">
        <v>116</v>
      </c>
      <c r="D79" s="73" t="s">
        <v>8</v>
      </c>
      <c r="E79" s="73" t="s">
        <v>86</v>
      </c>
      <c r="F79" s="74">
        <v>50</v>
      </c>
      <c r="G79" s="73">
        <v>40</v>
      </c>
      <c r="H79" s="75">
        <f t="shared" si="1"/>
        <v>2</v>
      </c>
    </row>
    <row r="80" spans="1:8" s="65" customFormat="1" ht="15" customHeight="1">
      <c r="A80" s="72">
        <v>33621730</v>
      </c>
      <c r="B80" s="72">
        <v>66</v>
      </c>
      <c r="C80" s="72" t="s">
        <v>119</v>
      </c>
      <c r="D80" s="73" t="s">
        <v>8</v>
      </c>
      <c r="E80" s="84" t="s">
        <v>113</v>
      </c>
      <c r="F80" s="74">
        <v>10</v>
      </c>
      <c r="G80" s="73">
        <v>500</v>
      </c>
      <c r="H80" s="75">
        <f t="shared" si="1"/>
        <v>5</v>
      </c>
    </row>
    <row r="81" spans="1:8" s="65" customFormat="1" ht="15" customHeight="1">
      <c r="A81" s="72">
        <v>33611420</v>
      </c>
      <c r="B81" s="72">
        <v>67</v>
      </c>
      <c r="C81" s="72" t="s">
        <v>120</v>
      </c>
      <c r="D81" s="73" t="s">
        <v>8</v>
      </c>
      <c r="E81" s="73" t="s">
        <v>86</v>
      </c>
      <c r="F81" s="74">
        <v>200</v>
      </c>
      <c r="G81" s="73">
        <v>137</v>
      </c>
      <c r="H81" s="75">
        <f t="shared" si="1"/>
        <v>27.4</v>
      </c>
    </row>
    <row r="82" spans="1:8" s="65" customFormat="1" ht="15" customHeight="1">
      <c r="A82" s="72">
        <v>33621340</v>
      </c>
      <c r="B82" s="72">
        <v>68</v>
      </c>
      <c r="C82" s="72" t="s">
        <v>121</v>
      </c>
      <c r="D82" s="73" t="s">
        <v>8</v>
      </c>
      <c r="E82" s="73" t="s">
        <v>111</v>
      </c>
      <c r="F82" s="74">
        <v>20</v>
      </c>
      <c r="G82" s="73">
        <v>40</v>
      </c>
      <c r="H82" s="75">
        <f t="shared" si="1"/>
        <v>0.8</v>
      </c>
    </row>
    <row r="83" spans="1:8" s="65" customFormat="1" ht="15" customHeight="1">
      <c r="A83" s="72">
        <v>33611340</v>
      </c>
      <c r="B83" s="72">
        <v>69</v>
      </c>
      <c r="C83" s="72" t="s">
        <v>123</v>
      </c>
      <c r="D83" s="73" t="s">
        <v>8</v>
      </c>
      <c r="E83" s="73" t="s">
        <v>187</v>
      </c>
      <c r="F83" s="74">
        <v>2</v>
      </c>
      <c r="G83" s="73">
        <v>1900</v>
      </c>
      <c r="H83" s="75">
        <f t="shared" si="1"/>
        <v>3.8</v>
      </c>
    </row>
    <row r="84" spans="1:8" s="65" customFormat="1" ht="15" customHeight="1">
      <c r="A84" s="72">
        <v>33691176</v>
      </c>
      <c r="B84" s="72">
        <v>70</v>
      </c>
      <c r="C84" s="72" t="s">
        <v>197</v>
      </c>
      <c r="D84" s="73" t="s">
        <v>8</v>
      </c>
      <c r="E84" s="73" t="s">
        <v>187</v>
      </c>
      <c r="F84" s="74">
        <v>50</v>
      </c>
      <c r="G84" s="73">
        <v>1200</v>
      </c>
      <c r="H84" s="75">
        <f t="shared" si="1"/>
        <v>60</v>
      </c>
    </row>
    <row r="85" spans="1:8" s="65" customFormat="1" ht="15" customHeight="1">
      <c r="A85" s="72">
        <v>33661116</v>
      </c>
      <c r="B85" s="72">
        <v>71</v>
      </c>
      <c r="C85" s="72" t="s">
        <v>232</v>
      </c>
      <c r="D85" s="73" t="s">
        <v>8</v>
      </c>
      <c r="E85" s="73" t="s">
        <v>233</v>
      </c>
      <c r="F85" s="74">
        <v>1</v>
      </c>
      <c r="G85" s="73">
        <v>2750</v>
      </c>
      <c r="H85" s="75">
        <f t="shared" si="1"/>
        <v>2.75</v>
      </c>
    </row>
    <row r="86" spans="1:8" s="65" customFormat="1" ht="15" customHeight="1">
      <c r="A86" s="72">
        <v>33691176</v>
      </c>
      <c r="B86" s="72">
        <v>72</v>
      </c>
      <c r="C86" s="72" t="s">
        <v>135</v>
      </c>
      <c r="D86" s="73" t="s">
        <v>8</v>
      </c>
      <c r="E86" s="73" t="s">
        <v>193</v>
      </c>
      <c r="F86" s="74">
        <v>80</v>
      </c>
      <c r="G86" s="73">
        <v>360</v>
      </c>
      <c r="H86" s="75">
        <f t="shared" si="1"/>
        <v>28.8</v>
      </c>
    </row>
    <row r="87" spans="1:8" s="65" customFormat="1" ht="15" customHeight="1">
      <c r="A87" s="72">
        <v>33691176</v>
      </c>
      <c r="B87" s="72">
        <v>73</v>
      </c>
      <c r="C87" s="72" t="s">
        <v>136</v>
      </c>
      <c r="D87" s="73" t="s">
        <v>8</v>
      </c>
      <c r="E87" s="73" t="s">
        <v>187</v>
      </c>
      <c r="F87" s="74">
        <v>2</v>
      </c>
      <c r="G87" s="73">
        <v>1500</v>
      </c>
      <c r="H87" s="75">
        <f t="shared" si="1"/>
        <v>3</v>
      </c>
    </row>
    <row r="88" spans="1:8" s="65" customFormat="1" ht="15" customHeight="1">
      <c r="A88" s="72">
        <v>33691176</v>
      </c>
      <c r="B88" s="72">
        <v>74</v>
      </c>
      <c r="C88" s="72" t="s">
        <v>137</v>
      </c>
      <c r="D88" s="73" t="s">
        <v>8</v>
      </c>
      <c r="E88" s="73" t="s">
        <v>187</v>
      </c>
      <c r="F88" s="74">
        <v>2</v>
      </c>
      <c r="G88" s="73">
        <v>5000</v>
      </c>
      <c r="H88" s="75">
        <f t="shared" si="1"/>
        <v>10</v>
      </c>
    </row>
    <row r="89" spans="1:8" s="65" customFormat="1" ht="15" customHeight="1">
      <c r="A89" s="72">
        <v>33651127</v>
      </c>
      <c r="B89" s="72">
        <v>75</v>
      </c>
      <c r="C89" s="72" t="s">
        <v>206</v>
      </c>
      <c r="D89" s="73" t="s">
        <v>8</v>
      </c>
      <c r="E89" s="73" t="s">
        <v>190</v>
      </c>
      <c r="F89" s="74">
        <v>5</v>
      </c>
      <c r="G89" s="73">
        <v>1360</v>
      </c>
      <c r="H89" s="75">
        <f t="shared" si="1"/>
        <v>6.8</v>
      </c>
    </row>
    <row r="90" spans="1:8" s="65" customFormat="1" ht="15" customHeight="1">
      <c r="A90" s="72">
        <v>33691176</v>
      </c>
      <c r="B90" s="72">
        <v>76</v>
      </c>
      <c r="C90" s="72" t="s">
        <v>173</v>
      </c>
      <c r="D90" s="73" t="s">
        <v>8</v>
      </c>
      <c r="E90" s="73" t="s">
        <v>134</v>
      </c>
      <c r="F90" s="74">
        <v>20</v>
      </c>
      <c r="G90" s="73">
        <v>50</v>
      </c>
      <c r="H90" s="75">
        <f t="shared" si="1"/>
        <v>1</v>
      </c>
    </row>
    <row r="91" spans="1:8" s="65" customFormat="1" ht="15" customHeight="1">
      <c r="A91" s="72">
        <v>33651114</v>
      </c>
      <c r="B91" s="72">
        <v>77</v>
      </c>
      <c r="C91" s="72" t="s">
        <v>174</v>
      </c>
      <c r="D91" s="73" t="s">
        <v>8</v>
      </c>
      <c r="E91" s="73" t="s">
        <v>134</v>
      </c>
      <c r="F91" s="74">
        <v>150</v>
      </c>
      <c r="G91" s="73">
        <v>94</v>
      </c>
      <c r="H91" s="75">
        <f t="shared" si="1"/>
        <v>14.1</v>
      </c>
    </row>
    <row r="92" spans="1:8" s="65" customFormat="1" ht="15" customHeight="1">
      <c r="A92" s="72">
        <v>33661127</v>
      </c>
      <c r="B92" s="72">
        <v>78</v>
      </c>
      <c r="C92" s="72" t="s">
        <v>21</v>
      </c>
      <c r="D92" s="73" t="s">
        <v>8</v>
      </c>
      <c r="E92" s="73" t="s">
        <v>134</v>
      </c>
      <c r="F92" s="74">
        <v>3500</v>
      </c>
      <c r="G92" s="73">
        <v>39</v>
      </c>
      <c r="H92" s="75">
        <f t="shared" si="1"/>
        <v>136.5</v>
      </c>
    </row>
    <row r="93" spans="1:8" s="65" customFormat="1" ht="15" customHeight="1">
      <c r="A93" s="72">
        <v>33691138</v>
      </c>
      <c r="B93" s="72">
        <v>79</v>
      </c>
      <c r="C93" s="72" t="s">
        <v>40</v>
      </c>
      <c r="D93" s="73" t="s">
        <v>8</v>
      </c>
      <c r="E93" s="73" t="s">
        <v>195</v>
      </c>
      <c r="F93" s="74">
        <v>200</v>
      </c>
      <c r="G93" s="76">
        <v>237</v>
      </c>
      <c r="H93" s="75">
        <f t="shared" si="1"/>
        <v>47.4</v>
      </c>
    </row>
    <row r="94" spans="1:8" s="65" customFormat="1" ht="15" customHeight="1">
      <c r="A94" s="72">
        <v>33691176</v>
      </c>
      <c r="B94" s="72">
        <v>80</v>
      </c>
      <c r="C94" s="72" t="s">
        <v>196</v>
      </c>
      <c r="D94" s="73" t="s">
        <v>8</v>
      </c>
      <c r="E94" s="73" t="s">
        <v>187</v>
      </c>
      <c r="F94" s="74">
        <v>100</v>
      </c>
      <c r="G94" s="76">
        <v>44</v>
      </c>
      <c r="H94" s="75">
        <f t="shared" si="1"/>
        <v>4.4000000000000004</v>
      </c>
    </row>
    <row r="95" spans="1:8" s="65" customFormat="1" ht="15" customHeight="1">
      <c r="A95" s="72">
        <v>33691500</v>
      </c>
      <c r="B95" s="72">
        <v>81</v>
      </c>
      <c r="C95" s="72" t="s">
        <v>100</v>
      </c>
      <c r="D95" s="73" t="s">
        <v>8</v>
      </c>
      <c r="E95" s="73" t="s">
        <v>187</v>
      </c>
      <c r="F95" s="74">
        <v>500</v>
      </c>
      <c r="G95" s="76">
        <v>750</v>
      </c>
      <c r="H95" s="75">
        <f t="shared" si="1"/>
        <v>375</v>
      </c>
    </row>
    <row r="96" spans="1:8" s="65" customFormat="1" ht="15" customHeight="1">
      <c r="A96" s="72">
        <v>33691138</v>
      </c>
      <c r="B96" s="72">
        <v>82</v>
      </c>
      <c r="C96" s="72" t="s">
        <v>40</v>
      </c>
      <c r="D96" s="73" t="s">
        <v>8</v>
      </c>
      <c r="E96" s="73" t="s">
        <v>22</v>
      </c>
      <c r="F96" s="74">
        <v>10</v>
      </c>
      <c r="G96" s="73">
        <v>40</v>
      </c>
      <c r="H96" s="75">
        <f>+G96*F96/1000</f>
        <v>0.4</v>
      </c>
    </row>
    <row r="97" spans="1:8" s="65" customFormat="1" ht="15" customHeight="1">
      <c r="A97" s="85"/>
      <c r="B97" s="94"/>
      <c r="C97" s="86" t="s">
        <v>223</v>
      </c>
      <c r="D97" s="87"/>
      <c r="E97" s="87"/>
      <c r="F97" s="88"/>
      <c r="G97" s="89"/>
      <c r="H97" s="90">
        <f>SUM(H15:H95)</f>
        <v>13463.249999999998</v>
      </c>
    </row>
    <row r="98" spans="1:8" s="65" customFormat="1" ht="15" customHeight="1">
      <c r="A98" s="72">
        <v>33671113</v>
      </c>
      <c r="B98" s="72">
        <v>83</v>
      </c>
      <c r="C98" s="72" t="s">
        <v>231</v>
      </c>
      <c r="D98" s="73" t="s">
        <v>8</v>
      </c>
      <c r="E98" s="73" t="s">
        <v>22</v>
      </c>
      <c r="F98" s="74">
        <v>10</v>
      </c>
      <c r="G98" s="73">
        <v>50</v>
      </c>
      <c r="H98" s="75">
        <f>+G98*F98/1000</f>
        <v>0.5</v>
      </c>
    </row>
  </sheetData>
  <mergeCells count="16">
    <mergeCell ref="A14:C14"/>
    <mergeCell ref="A8:H8"/>
    <mergeCell ref="A9:H9"/>
    <mergeCell ref="A10:H10"/>
    <mergeCell ref="A11:C11"/>
    <mergeCell ref="D11:D12"/>
    <mergeCell ref="E11:E12"/>
    <mergeCell ref="F11:F12"/>
    <mergeCell ref="G11:G12"/>
    <mergeCell ref="H11:H12"/>
    <mergeCell ref="A7:H7"/>
    <mergeCell ref="E2:H2"/>
    <mergeCell ref="E3:H3"/>
    <mergeCell ref="E4:H4"/>
    <mergeCell ref="A5:H5"/>
    <mergeCell ref="A6:H6"/>
  </mergeCells>
  <pageMargins left="0.7" right="0.7" top="0.75" bottom="0.75" header="0.3" footer="0.3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67"/>
  <sheetViews>
    <sheetView view="pageBreakPreview" topLeftCell="A5" zoomScale="60" zoomScaleNormal="100" workbookViewId="0">
      <selection activeCell="L22" sqref="L22"/>
    </sheetView>
  </sheetViews>
  <sheetFormatPr defaultRowHeight="12.75"/>
  <cols>
    <col min="1" max="1" width="22.5703125" style="4" customWidth="1"/>
    <col min="2" max="2" width="30.7109375" style="4" customWidth="1"/>
    <col min="3" max="3" width="10.7109375" style="4" customWidth="1"/>
    <col min="4" max="4" width="7.42578125" style="4" customWidth="1"/>
    <col min="5" max="5" width="12.85546875" style="27" customWidth="1"/>
    <col min="6" max="6" width="16.140625" style="28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115" t="s">
        <v>16</v>
      </c>
      <c r="E2" s="115"/>
      <c r="F2" s="115"/>
      <c r="G2" s="115"/>
    </row>
    <row r="3" spans="1:7" s="6" customFormat="1" ht="26.25" customHeight="1">
      <c r="A3" s="1"/>
      <c r="D3" s="116" t="s">
        <v>172</v>
      </c>
      <c r="E3" s="116"/>
      <c r="F3" s="116"/>
      <c r="G3" s="116"/>
    </row>
    <row r="4" spans="1:7" s="6" customFormat="1" ht="26.25" customHeight="1">
      <c r="A4" s="1"/>
      <c r="D4" s="117" t="s">
        <v>226</v>
      </c>
      <c r="E4" s="117"/>
      <c r="F4" s="117"/>
      <c r="G4" s="117"/>
    </row>
    <row r="5" spans="1:7" s="6" customFormat="1" ht="26.25" customHeight="1">
      <c r="A5" s="101" t="s">
        <v>250</v>
      </c>
      <c r="B5" s="101"/>
      <c r="C5" s="101"/>
      <c r="D5" s="101"/>
      <c r="E5" s="101"/>
      <c r="F5" s="101"/>
      <c r="G5" s="101"/>
    </row>
    <row r="6" spans="1:7" s="6" customFormat="1" ht="26.25" customHeight="1">
      <c r="A6" s="112" t="s">
        <v>17</v>
      </c>
      <c r="B6" s="112"/>
      <c r="C6" s="112"/>
      <c r="D6" s="112"/>
      <c r="E6" s="112"/>
      <c r="F6" s="112"/>
      <c r="G6" s="112"/>
    </row>
    <row r="7" spans="1:7" s="6" customFormat="1" ht="26.25" customHeight="1">
      <c r="A7" s="112" t="s">
        <v>0</v>
      </c>
      <c r="B7" s="112"/>
      <c r="C7" s="112"/>
      <c r="D7" s="112"/>
      <c r="E7" s="112"/>
      <c r="F7" s="112"/>
      <c r="G7" s="112"/>
    </row>
    <row r="8" spans="1:7" s="6" customFormat="1" ht="26.25" customHeight="1">
      <c r="A8" s="112" t="s">
        <v>18</v>
      </c>
      <c r="B8" s="112"/>
      <c r="C8" s="112"/>
      <c r="D8" s="112"/>
      <c r="E8" s="112"/>
      <c r="F8" s="112"/>
      <c r="G8" s="112"/>
    </row>
    <row r="9" spans="1:7" s="6" customFormat="1" ht="26.25" customHeight="1">
      <c r="A9" s="112" t="s">
        <v>19</v>
      </c>
      <c r="B9" s="112"/>
      <c r="C9" s="112"/>
      <c r="D9" s="112"/>
      <c r="E9" s="112"/>
      <c r="F9" s="112"/>
      <c r="G9" s="112"/>
    </row>
    <row r="10" spans="1:7" s="6" customFormat="1" ht="26.25" customHeight="1">
      <c r="A10" s="112" t="s">
        <v>1</v>
      </c>
      <c r="B10" s="112"/>
      <c r="C10" s="112"/>
      <c r="D10" s="112"/>
      <c r="E10" s="112"/>
      <c r="F10" s="112"/>
      <c r="G10" s="112"/>
    </row>
    <row r="11" spans="1:7" s="6" customFormat="1" ht="26.25" customHeight="1">
      <c r="A11" s="112" t="s">
        <v>2</v>
      </c>
      <c r="B11" s="112"/>
      <c r="C11" s="112" t="s">
        <v>3</v>
      </c>
      <c r="D11" s="112" t="s">
        <v>14</v>
      </c>
      <c r="E11" s="107" t="s">
        <v>4</v>
      </c>
      <c r="F11" s="107" t="s">
        <v>15</v>
      </c>
      <c r="G11" s="108" t="s">
        <v>170</v>
      </c>
    </row>
    <row r="12" spans="1:7" s="6" customFormat="1" ht="39" customHeight="1">
      <c r="A12" s="2" t="s">
        <v>5</v>
      </c>
      <c r="B12" s="7" t="s">
        <v>6</v>
      </c>
      <c r="C12" s="112"/>
      <c r="D12" s="112"/>
      <c r="E12" s="107"/>
      <c r="F12" s="107"/>
      <c r="G12" s="108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15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113" t="s">
        <v>20</v>
      </c>
      <c r="B14" s="114"/>
      <c r="C14" s="9"/>
      <c r="D14" s="10" t="s">
        <v>7</v>
      </c>
      <c r="E14" s="16" t="s">
        <v>7</v>
      </c>
      <c r="F14" s="16" t="s">
        <v>7</v>
      </c>
      <c r="G14" s="11"/>
    </row>
    <row r="15" spans="1:7" s="6" customFormat="1" ht="26.25" customHeight="1">
      <c r="A15" s="3">
        <v>33651111</v>
      </c>
      <c r="B15" s="3" t="s">
        <v>25</v>
      </c>
      <c r="C15" s="12" t="s">
        <v>8</v>
      </c>
      <c r="D15" s="12" t="s">
        <v>26</v>
      </c>
      <c r="E15" s="17">
        <v>1000</v>
      </c>
      <c r="F15" s="18">
        <v>120</v>
      </c>
      <c r="G15" s="13">
        <f t="shared" ref="G15:G62" si="0">+F15*E15/1000</f>
        <v>120</v>
      </c>
    </row>
    <row r="16" spans="1:7" s="6" customFormat="1" ht="26.25" customHeight="1">
      <c r="A16" s="3">
        <v>33611170</v>
      </c>
      <c r="B16" s="3" t="s">
        <v>42</v>
      </c>
      <c r="C16" s="12" t="s">
        <v>8</v>
      </c>
      <c r="D16" s="12" t="s">
        <v>199</v>
      </c>
      <c r="E16" s="17">
        <v>200</v>
      </c>
      <c r="F16" s="18">
        <v>7</v>
      </c>
      <c r="G16" s="13">
        <f t="shared" si="0"/>
        <v>1.4</v>
      </c>
    </row>
    <row r="17" spans="1:7" s="6" customFormat="1" ht="26.25" customHeight="1">
      <c r="A17" s="3">
        <v>33691185</v>
      </c>
      <c r="B17" s="3" t="s">
        <v>44</v>
      </c>
      <c r="C17" s="12" t="s">
        <v>8</v>
      </c>
      <c r="D17" s="12" t="s">
        <v>43</v>
      </c>
      <c r="E17" s="17">
        <v>500</v>
      </c>
      <c r="F17" s="18">
        <v>240</v>
      </c>
      <c r="G17" s="13">
        <f t="shared" si="0"/>
        <v>120</v>
      </c>
    </row>
    <row r="18" spans="1:7" s="6" customFormat="1" ht="26.25" customHeight="1">
      <c r="A18" s="3">
        <v>33621540</v>
      </c>
      <c r="B18" s="3" t="s">
        <v>45</v>
      </c>
      <c r="C18" s="12" t="s">
        <v>8</v>
      </c>
      <c r="D18" s="12" t="s">
        <v>46</v>
      </c>
      <c r="E18" s="17">
        <v>1400</v>
      </c>
      <c r="F18" s="18">
        <v>60</v>
      </c>
      <c r="G18" s="13">
        <f t="shared" si="0"/>
        <v>84</v>
      </c>
    </row>
    <row r="19" spans="1:7" s="6" customFormat="1" ht="26.25" customHeight="1">
      <c r="A19" s="3">
        <v>33691112</v>
      </c>
      <c r="B19" s="3" t="s">
        <v>61</v>
      </c>
      <c r="C19" s="12" t="s">
        <v>8</v>
      </c>
      <c r="D19" s="12" t="s">
        <v>13</v>
      </c>
      <c r="E19" s="17">
        <v>10000</v>
      </c>
      <c r="F19" s="18">
        <v>120</v>
      </c>
      <c r="G19" s="13">
        <f t="shared" si="0"/>
        <v>1200</v>
      </c>
    </row>
    <row r="20" spans="1:7" s="6" customFormat="1" ht="26.25" customHeight="1">
      <c r="A20" s="3">
        <v>33621750</v>
      </c>
      <c r="B20" s="3" t="s">
        <v>62</v>
      </c>
      <c r="C20" s="12" t="s">
        <v>8</v>
      </c>
      <c r="D20" s="12" t="s">
        <v>13</v>
      </c>
      <c r="E20" s="17">
        <v>1200</v>
      </c>
      <c r="F20" s="18">
        <v>180</v>
      </c>
      <c r="G20" s="13">
        <f t="shared" si="0"/>
        <v>216</v>
      </c>
    </row>
    <row r="21" spans="1:7" s="6" customFormat="1" ht="26.25" customHeight="1">
      <c r="A21" s="3">
        <v>33661125</v>
      </c>
      <c r="B21" s="3" t="s">
        <v>64</v>
      </c>
      <c r="C21" s="12" t="s">
        <v>8</v>
      </c>
      <c r="D21" s="12" t="s">
        <v>26</v>
      </c>
      <c r="E21" s="17">
        <v>500</v>
      </c>
      <c r="F21" s="18">
        <v>10</v>
      </c>
      <c r="G21" s="13">
        <f t="shared" si="0"/>
        <v>5</v>
      </c>
    </row>
    <row r="22" spans="1:7" s="6" customFormat="1" ht="26.25" customHeight="1">
      <c r="A22" s="3">
        <v>33671136</v>
      </c>
      <c r="B22" s="3" t="s">
        <v>65</v>
      </c>
      <c r="C22" s="12" t="s">
        <v>8</v>
      </c>
      <c r="D22" s="12" t="s">
        <v>63</v>
      </c>
      <c r="E22" s="17">
        <v>200</v>
      </c>
      <c r="F22" s="18">
        <v>30</v>
      </c>
      <c r="G22" s="13">
        <f t="shared" si="0"/>
        <v>6</v>
      </c>
    </row>
    <row r="23" spans="1:7" s="6" customFormat="1" ht="26.25" customHeight="1">
      <c r="A23" s="3">
        <v>33641310</v>
      </c>
      <c r="B23" s="3" t="s">
        <v>67</v>
      </c>
      <c r="C23" s="12" t="s">
        <v>8</v>
      </c>
      <c r="D23" s="12" t="s">
        <v>26</v>
      </c>
      <c r="E23" s="17">
        <v>1600</v>
      </c>
      <c r="F23" s="18">
        <v>181</v>
      </c>
      <c r="G23" s="13">
        <f t="shared" si="0"/>
        <v>289.60000000000002</v>
      </c>
    </row>
    <row r="24" spans="1:7" s="6" customFormat="1" ht="26.25" customHeight="1">
      <c r="A24" s="3">
        <v>33651144</v>
      </c>
      <c r="B24" s="3" t="s">
        <v>225</v>
      </c>
      <c r="C24" s="12" t="s">
        <v>8</v>
      </c>
      <c r="D24" s="12" t="s">
        <v>26</v>
      </c>
      <c r="E24" s="17">
        <v>800</v>
      </c>
      <c r="F24" s="18">
        <v>130</v>
      </c>
      <c r="G24" s="13">
        <f t="shared" si="0"/>
        <v>104</v>
      </c>
    </row>
    <row r="25" spans="1:7" s="6" customFormat="1" ht="26.25" customHeight="1">
      <c r="A25" s="3">
        <v>33661117</v>
      </c>
      <c r="B25" s="3" t="s">
        <v>69</v>
      </c>
      <c r="C25" s="12" t="s">
        <v>8</v>
      </c>
      <c r="D25" s="12" t="s">
        <v>200</v>
      </c>
      <c r="E25" s="17">
        <v>1000</v>
      </c>
      <c r="F25" s="18">
        <v>3</v>
      </c>
      <c r="G25" s="13">
        <f t="shared" si="0"/>
        <v>3</v>
      </c>
    </row>
    <row r="26" spans="1:7" s="6" customFormat="1" ht="26.25" customHeight="1">
      <c r="A26" s="3">
        <v>33621490</v>
      </c>
      <c r="B26" s="3" t="s">
        <v>70</v>
      </c>
      <c r="C26" s="12" t="s">
        <v>8</v>
      </c>
      <c r="D26" s="12" t="s">
        <v>26</v>
      </c>
      <c r="E26" s="17">
        <v>800</v>
      </c>
      <c r="F26" s="18">
        <v>37</v>
      </c>
      <c r="G26" s="13">
        <f t="shared" si="0"/>
        <v>29.6</v>
      </c>
    </row>
    <row r="27" spans="1:7" s="6" customFormat="1" ht="26.25" customHeight="1">
      <c r="A27" s="3">
        <v>33631310</v>
      </c>
      <c r="B27" s="3" t="s">
        <v>72</v>
      </c>
      <c r="C27" s="12" t="s">
        <v>8</v>
      </c>
      <c r="D27" s="12" t="s">
        <v>26</v>
      </c>
      <c r="E27" s="17">
        <v>800</v>
      </c>
      <c r="F27" s="18">
        <v>87</v>
      </c>
      <c r="G27" s="13">
        <f t="shared" si="0"/>
        <v>69.599999999999994</v>
      </c>
    </row>
    <row r="28" spans="1:7" s="6" customFormat="1" ht="26.25" customHeight="1">
      <c r="A28" s="3">
        <v>33641200</v>
      </c>
      <c r="B28" s="3" t="s">
        <v>73</v>
      </c>
      <c r="C28" s="12" t="s">
        <v>8</v>
      </c>
      <c r="D28" s="12" t="s">
        <v>68</v>
      </c>
      <c r="E28" s="17">
        <v>1500</v>
      </c>
      <c r="F28" s="18">
        <v>175</v>
      </c>
      <c r="G28" s="13">
        <f t="shared" si="0"/>
        <v>262.5</v>
      </c>
    </row>
    <row r="29" spans="1:7" s="6" customFormat="1" ht="26.25" customHeight="1">
      <c r="A29" s="3">
        <v>33621230</v>
      </c>
      <c r="B29" s="3" t="s">
        <v>74</v>
      </c>
      <c r="C29" s="12" t="s">
        <v>8</v>
      </c>
      <c r="D29" s="12" t="s">
        <v>26</v>
      </c>
      <c r="E29" s="17">
        <v>100</v>
      </c>
      <c r="F29" s="18">
        <v>5</v>
      </c>
      <c r="G29" s="13">
        <f t="shared" si="0"/>
        <v>0.5</v>
      </c>
    </row>
    <row r="30" spans="1:7" s="6" customFormat="1" ht="26.25" customHeight="1">
      <c r="A30" s="3">
        <v>33631170</v>
      </c>
      <c r="B30" s="3" t="s">
        <v>75</v>
      </c>
      <c r="C30" s="12" t="s">
        <v>8</v>
      </c>
      <c r="D30" s="12" t="s">
        <v>77</v>
      </c>
      <c r="E30" s="17">
        <v>30</v>
      </c>
      <c r="F30" s="18">
        <v>239</v>
      </c>
      <c r="G30" s="13">
        <f t="shared" si="0"/>
        <v>7.17</v>
      </c>
    </row>
    <row r="31" spans="1:7" s="6" customFormat="1" ht="26.25" customHeight="1">
      <c r="A31" s="3">
        <v>33631281</v>
      </c>
      <c r="B31" s="3" t="s">
        <v>76</v>
      </c>
      <c r="C31" s="12" t="s">
        <v>8</v>
      </c>
      <c r="D31" s="12" t="s">
        <v>77</v>
      </c>
      <c r="E31" s="17">
        <v>10</v>
      </c>
      <c r="F31" s="18">
        <v>227</v>
      </c>
      <c r="G31" s="13">
        <f t="shared" si="0"/>
        <v>2.27</v>
      </c>
    </row>
    <row r="32" spans="1:7" s="6" customFormat="1" ht="26.25" customHeight="1">
      <c r="A32" s="3">
        <v>33691230</v>
      </c>
      <c r="B32" s="3" t="s">
        <v>78</v>
      </c>
      <c r="C32" s="12" t="s">
        <v>8</v>
      </c>
      <c r="D32" s="12" t="s">
        <v>77</v>
      </c>
      <c r="E32" s="17">
        <v>10</v>
      </c>
      <c r="F32" s="18">
        <v>530</v>
      </c>
      <c r="G32" s="13">
        <f t="shared" si="0"/>
        <v>5.3</v>
      </c>
    </row>
    <row r="33" spans="1:7" s="6" customFormat="1" ht="26.25" customHeight="1">
      <c r="A33" s="3">
        <v>33631230</v>
      </c>
      <c r="B33" s="3" t="s">
        <v>79</v>
      </c>
      <c r="C33" s="12" t="s">
        <v>8</v>
      </c>
      <c r="D33" s="12" t="s">
        <v>77</v>
      </c>
      <c r="E33" s="17">
        <v>10</v>
      </c>
      <c r="F33" s="18">
        <v>2035</v>
      </c>
      <c r="G33" s="13">
        <f t="shared" si="0"/>
        <v>20.350000000000001</v>
      </c>
    </row>
    <row r="34" spans="1:7" s="6" customFormat="1" ht="26.25" customHeight="1">
      <c r="A34" s="3">
        <v>33621210</v>
      </c>
      <c r="B34" s="3" t="s">
        <v>80</v>
      </c>
      <c r="C34" s="12" t="s">
        <v>8</v>
      </c>
      <c r="D34" s="12" t="s">
        <v>201</v>
      </c>
      <c r="E34" s="17">
        <v>300</v>
      </c>
      <c r="F34" s="18">
        <v>35</v>
      </c>
      <c r="G34" s="13">
        <f t="shared" si="0"/>
        <v>10.5</v>
      </c>
    </row>
    <row r="35" spans="1:7" s="6" customFormat="1" ht="26.25" customHeight="1">
      <c r="A35" s="3">
        <v>33621641</v>
      </c>
      <c r="B35" s="3" t="s">
        <v>81</v>
      </c>
      <c r="C35" s="12" t="s">
        <v>8</v>
      </c>
      <c r="D35" s="12" t="s">
        <v>63</v>
      </c>
      <c r="E35" s="17">
        <v>100</v>
      </c>
      <c r="F35" s="18">
        <v>90</v>
      </c>
      <c r="G35" s="13">
        <f t="shared" si="0"/>
        <v>9</v>
      </c>
    </row>
    <row r="36" spans="1:7" s="6" customFormat="1" ht="26.25" customHeight="1">
      <c r="A36" s="3">
        <v>33651149</v>
      </c>
      <c r="B36" s="3" t="s">
        <v>88</v>
      </c>
      <c r="C36" s="12" t="s">
        <v>8</v>
      </c>
      <c r="D36" s="12" t="s">
        <v>26</v>
      </c>
      <c r="E36" s="17">
        <v>2200</v>
      </c>
      <c r="F36" s="18">
        <v>16</v>
      </c>
      <c r="G36" s="13">
        <f t="shared" si="0"/>
        <v>35.200000000000003</v>
      </c>
    </row>
    <row r="37" spans="1:7" s="6" customFormat="1" ht="26.25" customHeight="1">
      <c r="A37" s="3">
        <v>33661122</v>
      </c>
      <c r="B37" s="3" t="s">
        <v>89</v>
      </c>
      <c r="C37" s="12" t="s">
        <v>8</v>
      </c>
      <c r="D37" s="12" t="s">
        <v>26</v>
      </c>
      <c r="E37" s="17">
        <v>100</v>
      </c>
      <c r="F37" s="18">
        <v>10</v>
      </c>
      <c r="G37" s="13">
        <f t="shared" si="0"/>
        <v>1</v>
      </c>
    </row>
    <row r="38" spans="1:7" s="6" customFormat="1" ht="26.25" customHeight="1">
      <c r="A38" s="3">
        <v>33141168</v>
      </c>
      <c r="B38" s="3" t="s">
        <v>108</v>
      </c>
      <c r="C38" s="12" t="s">
        <v>8</v>
      </c>
      <c r="D38" s="12" t="s">
        <v>203</v>
      </c>
      <c r="E38" s="17">
        <v>40</v>
      </c>
      <c r="F38" s="18">
        <v>21000</v>
      </c>
      <c r="G38" s="13">
        <f t="shared" si="0"/>
        <v>840</v>
      </c>
    </row>
    <row r="39" spans="1:7" s="6" customFormat="1" ht="26.25" customHeight="1">
      <c r="A39" s="3">
        <v>33141163</v>
      </c>
      <c r="B39" s="3" t="s">
        <v>109</v>
      </c>
      <c r="C39" s="12" t="s">
        <v>8</v>
      </c>
      <c r="D39" s="12" t="s">
        <v>203</v>
      </c>
      <c r="E39" s="17">
        <v>40</v>
      </c>
      <c r="F39" s="18">
        <v>12000</v>
      </c>
      <c r="G39" s="13">
        <f t="shared" si="0"/>
        <v>480</v>
      </c>
    </row>
    <row r="40" spans="1:7" s="6" customFormat="1" ht="26.25" customHeight="1">
      <c r="A40" s="3">
        <v>33691176</v>
      </c>
      <c r="B40" s="3" t="s">
        <v>117</v>
      </c>
      <c r="C40" s="12" t="s">
        <v>8</v>
      </c>
      <c r="D40" s="12" t="s">
        <v>114</v>
      </c>
      <c r="E40" s="17">
        <v>50</v>
      </c>
      <c r="F40" s="18">
        <v>120</v>
      </c>
      <c r="G40" s="13">
        <f t="shared" si="0"/>
        <v>6</v>
      </c>
    </row>
    <row r="41" spans="1:7" s="6" customFormat="1" ht="26.25" customHeight="1">
      <c r="A41" s="3">
        <v>33661122</v>
      </c>
      <c r="B41" s="3" t="s">
        <v>89</v>
      </c>
      <c r="C41" s="12" t="s">
        <v>8</v>
      </c>
      <c r="D41" s="12" t="s">
        <v>229</v>
      </c>
      <c r="E41" s="17">
        <v>50</v>
      </c>
      <c r="F41" s="18">
        <v>40</v>
      </c>
      <c r="G41" s="13">
        <f t="shared" si="0"/>
        <v>2</v>
      </c>
    </row>
    <row r="42" spans="1:7" s="6" customFormat="1" ht="26.25" customHeight="1">
      <c r="A42" s="3">
        <v>33641210</v>
      </c>
      <c r="B42" s="3" t="s">
        <v>122</v>
      </c>
      <c r="C42" s="12" t="s">
        <v>8</v>
      </c>
      <c r="D42" s="12" t="s">
        <v>118</v>
      </c>
      <c r="E42" s="17">
        <v>210</v>
      </c>
      <c r="F42" s="18">
        <v>2439</v>
      </c>
      <c r="G42" s="13">
        <f t="shared" si="0"/>
        <v>512.19000000000005</v>
      </c>
    </row>
    <row r="43" spans="1:7" s="6" customFormat="1" ht="26.25" customHeight="1">
      <c r="A43" s="3">
        <v>33691176</v>
      </c>
      <c r="B43" s="3" t="s">
        <v>124</v>
      </c>
      <c r="C43" s="12" t="s">
        <v>8</v>
      </c>
      <c r="D43" s="12" t="s">
        <v>188</v>
      </c>
      <c r="E43" s="17">
        <v>100</v>
      </c>
      <c r="F43" s="18">
        <v>220</v>
      </c>
      <c r="G43" s="13">
        <f t="shared" si="0"/>
        <v>22</v>
      </c>
    </row>
    <row r="44" spans="1:7" s="6" customFormat="1" ht="26.25" customHeight="1">
      <c r="A44" s="3">
        <v>33631230</v>
      </c>
      <c r="B44" s="3" t="s">
        <v>125</v>
      </c>
      <c r="C44" s="12" t="s">
        <v>8</v>
      </c>
      <c r="D44" s="12" t="s">
        <v>189</v>
      </c>
      <c r="E44" s="17">
        <v>120</v>
      </c>
      <c r="F44" s="18">
        <v>164</v>
      </c>
      <c r="G44" s="13">
        <f t="shared" si="0"/>
        <v>19.68</v>
      </c>
    </row>
    <row r="45" spans="1:7" s="6" customFormat="1" ht="26.25" customHeight="1">
      <c r="A45" s="3">
        <v>33631282</v>
      </c>
      <c r="B45" s="3" t="s">
        <v>126</v>
      </c>
      <c r="C45" s="12" t="s">
        <v>8</v>
      </c>
      <c r="D45" s="12" t="s">
        <v>190</v>
      </c>
      <c r="E45" s="17">
        <v>100</v>
      </c>
      <c r="F45" s="18">
        <v>1680</v>
      </c>
      <c r="G45" s="13">
        <f t="shared" si="0"/>
        <v>168</v>
      </c>
    </row>
    <row r="46" spans="1:7" s="6" customFormat="1" ht="26.25" customHeight="1">
      <c r="A46" s="3">
        <v>33651148</v>
      </c>
      <c r="B46" s="3" t="s">
        <v>127</v>
      </c>
      <c r="C46" s="12" t="s">
        <v>8</v>
      </c>
      <c r="D46" s="12" t="s">
        <v>191</v>
      </c>
      <c r="E46" s="17">
        <v>350</v>
      </c>
      <c r="F46" s="18">
        <v>1740</v>
      </c>
      <c r="G46" s="13">
        <f t="shared" si="0"/>
        <v>609</v>
      </c>
    </row>
    <row r="47" spans="1:7" s="6" customFormat="1" ht="26.25" customHeight="1">
      <c r="A47" s="3">
        <v>33651148</v>
      </c>
      <c r="B47" s="3" t="s">
        <v>128</v>
      </c>
      <c r="C47" s="12" t="s">
        <v>8</v>
      </c>
      <c r="D47" s="12" t="s">
        <v>189</v>
      </c>
      <c r="E47" s="17">
        <v>250</v>
      </c>
      <c r="F47" s="18">
        <v>126</v>
      </c>
      <c r="G47" s="13">
        <f t="shared" si="0"/>
        <v>31.5</v>
      </c>
    </row>
    <row r="48" spans="1:7" s="6" customFormat="1" ht="26.25" customHeight="1">
      <c r="A48" s="3">
        <v>33691112</v>
      </c>
      <c r="B48" s="3" t="s">
        <v>192</v>
      </c>
      <c r="C48" s="12" t="s">
        <v>8</v>
      </c>
      <c r="D48" s="12" t="s">
        <v>13</v>
      </c>
      <c r="E48" s="17">
        <v>2300</v>
      </c>
      <c r="F48" s="18">
        <v>367</v>
      </c>
      <c r="G48" s="13">
        <f t="shared" si="0"/>
        <v>844.1</v>
      </c>
    </row>
    <row r="49" spans="1:7" s="6" customFormat="1" ht="26.25" customHeight="1">
      <c r="A49" s="3">
        <v>33691112</v>
      </c>
      <c r="B49" s="3" t="s">
        <v>61</v>
      </c>
      <c r="C49" s="12" t="s">
        <v>8</v>
      </c>
      <c r="D49" s="12" t="s">
        <v>189</v>
      </c>
      <c r="E49" s="17">
        <v>300</v>
      </c>
      <c r="F49" s="18">
        <v>80</v>
      </c>
      <c r="G49" s="13">
        <f t="shared" si="0"/>
        <v>24</v>
      </c>
    </row>
    <row r="50" spans="1:7" s="6" customFormat="1" ht="26.25" customHeight="1">
      <c r="A50" s="3">
        <v>33691176</v>
      </c>
      <c r="B50" s="3" t="s">
        <v>129</v>
      </c>
      <c r="C50" s="12" t="s">
        <v>8</v>
      </c>
      <c r="D50" s="12" t="s">
        <v>191</v>
      </c>
      <c r="E50" s="17">
        <v>300</v>
      </c>
      <c r="F50" s="18">
        <v>224</v>
      </c>
      <c r="G50" s="13">
        <f t="shared" si="0"/>
        <v>67.2</v>
      </c>
    </row>
    <row r="51" spans="1:7" s="6" customFormat="1" ht="26.25" customHeight="1">
      <c r="A51" s="3">
        <v>33691176</v>
      </c>
      <c r="B51" s="3" t="s">
        <v>130</v>
      </c>
      <c r="C51" s="12" t="s">
        <v>8</v>
      </c>
      <c r="D51" s="12" t="s">
        <v>191</v>
      </c>
      <c r="E51" s="17">
        <v>50</v>
      </c>
      <c r="F51" s="18">
        <v>1100</v>
      </c>
      <c r="G51" s="13">
        <f t="shared" si="0"/>
        <v>55</v>
      </c>
    </row>
    <row r="52" spans="1:7" s="6" customFormat="1" ht="26.25" customHeight="1">
      <c r="A52" s="3">
        <v>33691176</v>
      </c>
      <c r="B52" s="3" t="s">
        <v>131</v>
      </c>
      <c r="C52" s="12" t="s">
        <v>8</v>
      </c>
      <c r="D52" s="12" t="s">
        <v>189</v>
      </c>
      <c r="E52" s="17">
        <v>500</v>
      </c>
      <c r="F52" s="18">
        <v>364</v>
      </c>
      <c r="G52" s="13">
        <f t="shared" si="0"/>
        <v>182</v>
      </c>
    </row>
    <row r="53" spans="1:7" s="6" customFormat="1" ht="26.25" customHeight="1">
      <c r="A53" s="3">
        <v>33651150</v>
      </c>
      <c r="B53" s="3" t="s">
        <v>132</v>
      </c>
      <c r="C53" s="12" t="s">
        <v>8</v>
      </c>
      <c r="D53" s="3" t="s">
        <v>13</v>
      </c>
      <c r="E53" s="17">
        <v>1600</v>
      </c>
      <c r="F53" s="18">
        <v>114</v>
      </c>
      <c r="G53" s="13">
        <f t="shared" si="0"/>
        <v>182.4</v>
      </c>
    </row>
    <row r="54" spans="1:7" s="6" customFormat="1" ht="26.25" customHeight="1">
      <c r="A54" s="3">
        <v>33691176</v>
      </c>
      <c r="B54" s="3" t="s">
        <v>133</v>
      </c>
      <c r="C54" s="12" t="s">
        <v>8</v>
      </c>
      <c r="D54" s="12" t="s">
        <v>191</v>
      </c>
      <c r="E54" s="17">
        <v>100</v>
      </c>
      <c r="F54" s="18">
        <v>540</v>
      </c>
      <c r="G54" s="13">
        <f t="shared" si="0"/>
        <v>54</v>
      </c>
    </row>
    <row r="55" spans="1:7" s="6" customFormat="1" ht="26.25" customHeight="1">
      <c r="A55" s="3">
        <v>33691500</v>
      </c>
      <c r="B55" s="3" t="s">
        <v>230</v>
      </c>
      <c r="C55" s="12" t="s">
        <v>8</v>
      </c>
      <c r="D55" s="12" t="s">
        <v>13</v>
      </c>
      <c r="E55" s="17">
        <v>350</v>
      </c>
      <c r="F55" s="18">
        <v>181</v>
      </c>
      <c r="G55" s="13">
        <f t="shared" si="0"/>
        <v>63.35</v>
      </c>
    </row>
    <row r="56" spans="1:7" s="6" customFormat="1" ht="26.25" customHeight="1">
      <c r="A56" s="3">
        <v>33671113</v>
      </c>
      <c r="B56" s="3" t="s">
        <v>139</v>
      </c>
      <c r="C56" s="12" t="s">
        <v>8</v>
      </c>
      <c r="D56" s="12" t="s">
        <v>13</v>
      </c>
      <c r="E56" s="17">
        <v>50</v>
      </c>
      <c r="F56" s="18">
        <v>43</v>
      </c>
      <c r="G56" s="13">
        <f t="shared" si="0"/>
        <v>2.15</v>
      </c>
    </row>
    <row r="57" spans="1:7" s="6" customFormat="1" ht="26.25" customHeight="1">
      <c r="A57" s="3">
        <v>33651127</v>
      </c>
      <c r="B57" s="3" t="s">
        <v>140</v>
      </c>
      <c r="C57" s="12" t="s">
        <v>8</v>
      </c>
      <c r="D57" s="12" t="s">
        <v>13</v>
      </c>
      <c r="E57" s="19">
        <v>1200</v>
      </c>
      <c r="F57" s="18">
        <v>43</v>
      </c>
      <c r="G57" s="13">
        <f t="shared" si="0"/>
        <v>51.6</v>
      </c>
    </row>
    <row r="58" spans="1:7" s="6" customFormat="1" ht="26.25" customHeight="1">
      <c r="A58" s="3">
        <v>33691176</v>
      </c>
      <c r="B58" s="3" t="s">
        <v>138</v>
      </c>
      <c r="C58" s="12" t="s">
        <v>8</v>
      </c>
      <c r="D58" s="12" t="s">
        <v>13</v>
      </c>
      <c r="E58" s="17">
        <v>100</v>
      </c>
      <c r="F58" s="18">
        <v>15</v>
      </c>
      <c r="G58" s="13">
        <f t="shared" si="0"/>
        <v>1.5</v>
      </c>
    </row>
    <row r="59" spans="1:7" s="6" customFormat="1" ht="26.25" customHeight="1">
      <c r="A59" s="3">
        <v>33691176</v>
      </c>
      <c r="B59" s="3" t="s">
        <v>71</v>
      </c>
      <c r="C59" s="12" t="s">
        <v>8</v>
      </c>
      <c r="D59" s="12" t="s">
        <v>189</v>
      </c>
      <c r="E59" s="17">
        <v>1500</v>
      </c>
      <c r="F59" s="18">
        <v>37</v>
      </c>
      <c r="G59" s="13">
        <f t="shared" si="0"/>
        <v>55.5</v>
      </c>
    </row>
    <row r="60" spans="1:7" s="6" customFormat="1" ht="26.25" customHeight="1">
      <c r="A60" s="3">
        <v>33691145</v>
      </c>
      <c r="B60" s="3" t="s">
        <v>66</v>
      </c>
      <c r="C60" s="12" t="s">
        <v>8</v>
      </c>
      <c r="D60" s="12" t="s">
        <v>194</v>
      </c>
      <c r="E60" s="17">
        <v>2500</v>
      </c>
      <c r="F60" s="18">
        <v>36</v>
      </c>
      <c r="G60" s="13">
        <f t="shared" si="0"/>
        <v>90</v>
      </c>
    </row>
    <row r="61" spans="1:7" s="6" customFormat="1" ht="26.25" customHeight="1">
      <c r="A61" s="3">
        <v>33691176</v>
      </c>
      <c r="B61" s="3" t="s">
        <v>204</v>
      </c>
      <c r="C61" s="12" t="s">
        <v>8</v>
      </c>
      <c r="D61" s="12" t="s">
        <v>46</v>
      </c>
      <c r="E61" s="17">
        <v>20</v>
      </c>
      <c r="F61" s="20">
        <v>480</v>
      </c>
      <c r="G61" s="13">
        <f t="shared" si="0"/>
        <v>9.6</v>
      </c>
    </row>
    <row r="62" spans="1:7" s="6" customFormat="1" ht="24" customHeight="1">
      <c r="A62" s="3">
        <v>33691176</v>
      </c>
      <c r="B62" s="3" t="s">
        <v>204</v>
      </c>
      <c r="C62" s="12" t="s">
        <v>8</v>
      </c>
      <c r="D62" s="12" t="s">
        <v>46</v>
      </c>
      <c r="E62" s="17">
        <v>20</v>
      </c>
      <c r="F62" s="20">
        <v>480</v>
      </c>
      <c r="G62" s="13">
        <f t="shared" si="0"/>
        <v>9.6</v>
      </c>
    </row>
    <row r="63" spans="1:7" s="23" customFormat="1" ht="26.25" customHeight="1">
      <c r="A63" s="5" t="s">
        <v>237</v>
      </c>
      <c r="B63" s="21" t="s">
        <v>238</v>
      </c>
      <c r="C63" s="12" t="s">
        <v>8</v>
      </c>
      <c r="D63" s="22" t="s">
        <v>224</v>
      </c>
      <c r="E63" s="17">
        <v>100</v>
      </c>
      <c r="F63" s="20">
        <v>270</v>
      </c>
      <c r="G63" s="13">
        <f>+F63*E63/1000</f>
        <v>27</v>
      </c>
    </row>
    <row r="64" spans="1:7" s="6" customFormat="1" ht="26.25" customHeight="1">
      <c r="A64" s="3">
        <v>33691176</v>
      </c>
      <c r="B64" s="3" t="s">
        <v>239</v>
      </c>
      <c r="C64" s="12" t="s">
        <v>8</v>
      </c>
      <c r="D64" s="22" t="s">
        <v>240</v>
      </c>
      <c r="E64" s="17">
        <v>1200</v>
      </c>
      <c r="F64" s="20">
        <v>29</v>
      </c>
      <c r="G64" s="13">
        <f>+F64*E64/1000</f>
        <v>34.799999999999997</v>
      </c>
    </row>
    <row r="65" spans="1:7" s="6" customFormat="1" ht="26.25" customHeight="1">
      <c r="A65" s="3"/>
      <c r="B65" s="3"/>
      <c r="C65" s="12"/>
      <c r="D65" s="22"/>
      <c r="E65" s="17"/>
      <c r="F65" s="20"/>
      <c r="G65" s="13">
        <f>+F65*E65/1000</f>
        <v>0</v>
      </c>
    </row>
    <row r="66" spans="1:7" s="6" customFormat="1" ht="26.25" customHeight="1">
      <c r="A66" s="3"/>
      <c r="B66" s="3"/>
      <c r="C66" s="12"/>
      <c r="D66" s="22"/>
      <c r="E66" s="17"/>
      <c r="F66" s="20"/>
      <c r="G66" s="13">
        <f>+F66*E66/1000</f>
        <v>0</v>
      </c>
    </row>
    <row r="67" spans="1:7" s="23" customFormat="1" ht="11.25" customHeight="1">
      <c r="A67" s="109" t="s">
        <v>222</v>
      </c>
      <c r="B67" s="110"/>
      <c r="C67" s="110"/>
      <c r="D67" s="110"/>
      <c r="E67" s="110"/>
      <c r="F67" s="111"/>
      <c r="G67" s="26"/>
    </row>
  </sheetData>
  <mergeCells count="17">
    <mergeCell ref="D2:G2"/>
    <mergeCell ref="D3:G3"/>
    <mergeCell ref="D4:G4"/>
    <mergeCell ref="A5:G5"/>
    <mergeCell ref="A6:G6"/>
    <mergeCell ref="E11:E12"/>
    <mergeCell ref="F11:F12"/>
    <mergeCell ref="G11:G12"/>
    <mergeCell ref="A67:F67"/>
    <mergeCell ref="A7:G7"/>
    <mergeCell ref="A14:B14"/>
    <mergeCell ref="A8:G8"/>
    <mergeCell ref="A9:G9"/>
    <mergeCell ref="A10:G10"/>
    <mergeCell ref="A11:B11"/>
    <mergeCell ref="C11:C12"/>
    <mergeCell ref="D11:D12"/>
  </mergeCell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110"/>
  <sheetViews>
    <sheetView view="pageBreakPreview" topLeftCell="A5" zoomScale="60" zoomScaleNormal="100" workbookViewId="0">
      <selection activeCell="A15" sqref="A15:XFD102"/>
    </sheetView>
  </sheetViews>
  <sheetFormatPr defaultRowHeight="12.75"/>
  <cols>
    <col min="1" max="1" width="14.28515625" style="4" customWidth="1"/>
    <col min="2" max="2" width="34.42578125" style="4" customWidth="1"/>
    <col min="3" max="3" width="11.140625" style="4" customWidth="1"/>
    <col min="4" max="4" width="9.85546875" style="4" customWidth="1"/>
    <col min="5" max="5" width="12" style="14" customWidth="1"/>
    <col min="6" max="6" width="13" style="27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115" t="s">
        <v>16</v>
      </c>
      <c r="E2" s="115"/>
      <c r="F2" s="115"/>
      <c r="G2" s="115"/>
    </row>
    <row r="3" spans="1:7" s="6" customFormat="1" ht="26.25" customHeight="1">
      <c r="A3" s="1"/>
      <c r="D3" s="116" t="s">
        <v>172</v>
      </c>
      <c r="E3" s="116"/>
      <c r="F3" s="116"/>
      <c r="G3" s="116"/>
    </row>
    <row r="4" spans="1:7" s="6" customFormat="1" ht="26.25" customHeight="1">
      <c r="A4" s="1"/>
      <c r="D4" s="117" t="s">
        <v>226</v>
      </c>
      <c r="E4" s="117"/>
      <c r="F4" s="117"/>
      <c r="G4" s="117"/>
    </row>
    <row r="5" spans="1:7" s="6" customFormat="1" ht="26.25" customHeight="1">
      <c r="A5" s="101" t="s">
        <v>250</v>
      </c>
      <c r="B5" s="101"/>
      <c r="C5" s="101"/>
      <c r="D5" s="101"/>
      <c r="E5" s="101"/>
      <c r="F5" s="101"/>
      <c r="G5" s="101"/>
    </row>
    <row r="6" spans="1:7" s="6" customFormat="1" ht="26.25" customHeight="1">
      <c r="A6" s="112" t="s">
        <v>17</v>
      </c>
      <c r="B6" s="112"/>
      <c r="C6" s="112"/>
      <c r="D6" s="112"/>
      <c r="E6" s="112"/>
      <c r="F6" s="112"/>
      <c r="G6" s="112"/>
    </row>
    <row r="7" spans="1:7" s="6" customFormat="1" ht="26.25" customHeight="1">
      <c r="A7" s="112" t="s">
        <v>0</v>
      </c>
      <c r="B7" s="112"/>
      <c r="C7" s="112"/>
      <c r="D7" s="112"/>
      <c r="E7" s="112"/>
      <c r="F7" s="112"/>
      <c r="G7" s="112"/>
    </row>
    <row r="8" spans="1:7" s="6" customFormat="1" ht="26.25" customHeight="1">
      <c r="A8" s="112" t="s">
        <v>18</v>
      </c>
      <c r="B8" s="112"/>
      <c r="C8" s="112"/>
      <c r="D8" s="112"/>
      <c r="E8" s="112"/>
      <c r="F8" s="112"/>
      <c r="G8" s="112"/>
    </row>
    <row r="9" spans="1:7" s="6" customFormat="1" ht="26.25" customHeight="1">
      <c r="A9" s="112" t="s">
        <v>19</v>
      </c>
      <c r="B9" s="112"/>
      <c r="C9" s="112"/>
      <c r="D9" s="112"/>
      <c r="E9" s="112"/>
      <c r="F9" s="112"/>
      <c r="G9" s="112"/>
    </row>
    <row r="10" spans="1:7" s="6" customFormat="1" ht="26.25" customHeight="1">
      <c r="A10" s="112" t="s">
        <v>1</v>
      </c>
      <c r="B10" s="112"/>
      <c r="C10" s="112"/>
      <c r="D10" s="112"/>
      <c r="E10" s="112"/>
      <c r="F10" s="112"/>
      <c r="G10" s="112"/>
    </row>
    <row r="11" spans="1:7" s="6" customFormat="1" ht="26.25" customHeight="1">
      <c r="A11" s="112" t="s">
        <v>2</v>
      </c>
      <c r="B11" s="112"/>
      <c r="C11" s="112" t="s">
        <v>3</v>
      </c>
      <c r="D11" s="112" t="s">
        <v>14</v>
      </c>
      <c r="E11" s="108" t="s">
        <v>4</v>
      </c>
      <c r="F11" s="107" t="s">
        <v>15</v>
      </c>
      <c r="G11" s="108" t="s">
        <v>170</v>
      </c>
    </row>
    <row r="12" spans="1:7" s="6" customFormat="1" ht="39" customHeight="1">
      <c r="A12" s="2" t="s">
        <v>5</v>
      </c>
      <c r="B12" s="7" t="s">
        <v>6</v>
      </c>
      <c r="C12" s="112"/>
      <c r="D12" s="112"/>
      <c r="E12" s="108"/>
      <c r="F12" s="107"/>
      <c r="G12" s="108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8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113" t="s">
        <v>20</v>
      </c>
      <c r="B14" s="114"/>
      <c r="C14" s="9"/>
      <c r="D14" s="10" t="s">
        <v>7</v>
      </c>
      <c r="E14" s="10" t="s">
        <v>7</v>
      </c>
      <c r="F14" s="16" t="s">
        <v>7</v>
      </c>
      <c r="G14" s="11"/>
    </row>
    <row r="103" spans="1:7" s="6" customFormat="1" ht="17.25" customHeight="1">
      <c r="A103" s="29"/>
      <c r="B103" s="30"/>
      <c r="C103" s="31" t="s">
        <v>8</v>
      </c>
      <c r="D103" s="12" t="s">
        <v>10</v>
      </c>
      <c r="E103" s="32"/>
      <c r="F103" s="33"/>
      <c r="G103" s="13">
        <f t="shared" ref="G103:G110" si="0">+F103*E103/1000</f>
        <v>0</v>
      </c>
    </row>
    <row r="104" spans="1:7" s="6" customFormat="1" ht="20.25" customHeight="1">
      <c r="A104" s="34"/>
      <c r="B104" s="21"/>
      <c r="C104" s="31" t="s">
        <v>8</v>
      </c>
      <c r="D104" s="12" t="s">
        <v>10</v>
      </c>
      <c r="E104" s="32"/>
      <c r="F104" s="35"/>
      <c r="G104" s="36">
        <f t="shared" si="0"/>
        <v>0</v>
      </c>
    </row>
    <row r="105" spans="1:7" s="6" customFormat="1" ht="20.25" customHeight="1">
      <c r="A105" s="34"/>
      <c r="B105" s="21"/>
      <c r="C105" s="31" t="s">
        <v>8</v>
      </c>
      <c r="D105" s="12" t="s">
        <v>10</v>
      </c>
      <c r="E105" s="32"/>
      <c r="F105" s="35"/>
      <c r="G105" s="36">
        <f t="shared" si="0"/>
        <v>0</v>
      </c>
    </row>
    <row r="106" spans="1:7" s="6" customFormat="1" ht="20.25" customHeight="1">
      <c r="A106" s="34"/>
      <c r="B106" s="21"/>
      <c r="C106" s="31" t="s">
        <v>8</v>
      </c>
      <c r="D106" s="12" t="s">
        <v>10</v>
      </c>
      <c r="E106" s="32"/>
      <c r="F106" s="35"/>
      <c r="G106" s="36">
        <f t="shared" si="0"/>
        <v>0</v>
      </c>
    </row>
    <row r="107" spans="1:7" s="6" customFormat="1" ht="20.25" customHeight="1">
      <c r="A107" s="34"/>
      <c r="B107" s="21"/>
      <c r="C107" s="31" t="s">
        <v>8</v>
      </c>
      <c r="D107" s="12" t="s">
        <v>10</v>
      </c>
      <c r="E107" s="32"/>
      <c r="F107" s="35"/>
      <c r="G107" s="36">
        <f t="shared" si="0"/>
        <v>0</v>
      </c>
    </row>
    <row r="108" spans="1:7" s="6" customFormat="1" ht="20.25" customHeight="1">
      <c r="A108" s="34"/>
      <c r="B108" s="21"/>
      <c r="C108" s="31" t="s">
        <v>8</v>
      </c>
      <c r="D108" s="12" t="s">
        <v>10</v>
      </c>
      <c r="E108" s="32"/>
      <c r="F108" s="35"/>
      <c r="G108" s="36">
        <f t="shared" si="0"/>
        <v>0</v>
      </c>
    </row>
    <row r="109" spans="1:7" s="23" customFormat="1" ht="11.25" customHeight="1">
      <c r="A109" s="34"/>
      <c r="B109" s="25"/>
      <c r="C109" s="25"/>
      <c r="D109" s="25"/>
      <c r="E109" s="25"/>
      <c r="F109" s="37"/>
      <c r="G109" s="36">
        <f t="shared" si="0"/>
        <v>0</v>
      </c>
    </row>
    <row r="110" spans="1:7">
      <c r="A110" s="24" t="s">
        <v>222</v>
      </c>
      <c r="G110" s="36">
        <f t="shared" si="0"/>
        <v>0</v>
      </c>
    </row>
  </sheetData>
  <mergeCells count="16">
    <mergeCell ref="A7:G7"/>
    <mergeCell ref="D2:G2"/>
    <mergeCell ref="D3:G3"/>
    <mergeCell ref="D4:G4"/>
    <mergeCell ref="A5:G5"/>
    <mergeCell ref="A6:G6"/>
    <mergeCell ref="A14:B14"/>
    <mergeCell ref="A8:G8"/>
    <mergeCell ref="A9:G9"/>
    <mergeCell ref="A10:G10"/>
    <mergeCell ref="A11:B11"/>
    <mergeCell ref="C11:C12"/>
    <mergeCell ref="D11:D12"/>
    <mergeCell ref="E11:E12"/>
    <mergeCell ref="F11:F12"/>
    <mergeCell ref="G11:G12"/>
  </mergeCells>
  <pageMargins left="0.7" right="0.7" top="0.75" bottom="0.75" header="0.3" footer="0.3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7"/>
  <sheetViews>
    <sheetView view="pageBreakPreview" topLeftCell="A4" zoomScale="60" zoomScaleNormal="100" workbookViewId="0">
      <selection activeCell="A14" sqref="A14:XFD75"/>
    </sheetView>
  </sheetViews>
  <sheetFormatPr defaultRowHeight="12.75"/>
  <cols>
    <col min="1" max="1" width="18.42578125" customWidth="1"/>
    <col min="2" max="2" width="45" customWidth="1"/>
    <col min="3" max="3" width="11.5703125" customWidth="1"/>
    <col min="4" max="4" width="10.85546875" customWidth="1"/>
    <col min="5" max="5" width="11.85546875" customWidth="1"/>
    <col min="6" max="6" width="11.42578125" customWidth="1"/>
    <col min="7" max="7" width="11" customWidth="1"/>
  </cols>
  <sheetData>
    <row r="1" spans="1:7" s="38" customFormat="1">
      <c r="E1" s="39"/>
      <c r="F1" s="39"/>
      <c r="G1" s="39"/>
    </row>
    <row r="2" spans="1:7" s="41" customFormat="1" ht="26.25" customHeight="1">
      <c r="A2" s="40"/>
      <c r="D2" s="119" t="s">
        <v>16</v>
      </c>
      <c r="E2" s="119"/>
      <c r="F2" s="119"/>
      <c r="G2" s="119"/>
    </row>
    <row r="3" spans="1:7" s="41" customFormat="1" ht="26.25" customHeight="1">
      <c r="A3" s="40"/>
      <c r="D3" s="120" t="s">
        <v>172</v>
      </c>
      <c r="E3" s="120"/>
      <c r="F3" s="120"/>
      <c r="G3" s="120"/>
    </row>
    <row r="4" spans="1:7" s="41" customFormat="1" ht="26.25" customHeight="1">
      <c r="A4" s="40"/>
      <c r="D4" s="121" t="s">
        <v>226</v>
      </c>
      <c r="E4" s="121"/>
      <c r="F4" s="121"/>
      <c r="G4" s="121"/>
    </row>
    <row r="5" spans="1:7" s="41" customFormat="1" ht="26.25" customHeight="1">
      <c r="A5" s="122" t="s">
        <v>250</v>
      </c>
      <c r="B5" s="122"/>
      <c r="C5" s="122"/>
      <c r="D5" s="122"/>
      <c r="E5" s="122"/>
      <c r="F5" s="122"/>
      <c r="G5" s="122"/>
    </row>
    <row r="6" spans="1:7" s="41" customFormat="1" ht="26.25" customHeight="1">
      <c r="A6" s="123" t="s">
        <v>17</v>
      </c>
      <c r="B6" s="123"/>
      <c r="C6" s="123"/>
      <c r="D6" s="123"/>
      <c r="E6" s="123"/>
      <c r="F6" s="123"/>
      <c r="G6" s="123"/>
    </row>
    <row r="7" spans="1:7" s="41" customFormat="1" ht="26.25" customHeight="1">
      <c r="A7" s="123" t="s">
        <v>0</v>
      </c>
      <c r="B7" s="123"/>
      <c r="C7" s="123"/>
      <c r="D7" s="123"/>
      <c r="E7" s="123"/>
      <c r="F7" s="123"/>
      <c r="G7" s="123"/>
    </row>
    <row r="8" spans="1:7" s="41" customFormat="1" ht="26.25" customHeight="1">
      <c r="A8" s="123" t="s">
        <v>18</v>
      </c>
      <c r="B8" s="123"/>
      <c r="C8" s="123"/>
      <c r="D8" s="123"/>
      <c r="E8" s="123"/>
      <c r="F8" s="123"/>
      <c r="G8" s="123"/>
    </row>
    <row r="9" spans="1:7" s="41" customFormat="1" ht="26.25" customHeight="1">
      <c r="A9" s="123" t="s">
        <v>19</v>
      </c>
      <c r="B9" s="123"/>
      <c r="C9" s="123"/>
      <c r="D9" s="123"/>
      <c r="E9" s="123"/>
      <c r="F9" s="123"/>
      <c r="G9" s="123"/>
    </row>
    <row r="10" spans="1:7" s="41" customFormat="1" ht="26.25" customHeight="1">
      <c r="A10" s="123" t="s">
        <v>1</v>
      </c>
      <c r="B10" s="123"/>
      <c r="C10" s="123"/>
      <c r="D10" s="123"/>
      <c r="E10" s="123"/>
      <c r="F10" s="123"/>
      <c r="G10" s="123"/>
    </row>
    <row r="11" spans="1:7" s="41" customFormat="1" ht="26.25" customHeight="1">
      <c r="A11" s="123" t="s">
        <v>2</v>
      </c>
      <c r="B11" s="123"/>
      <c r="C11" s="123" t="s">
        <v>3</v>
      </c>
      <c r="D11" s="123" t="s">
        <v>14</v>
      </c>
      <c r="E11" s="118" t="s">
        <v>4</v>
      </c>
      <c r="F11" s="118" t="s">
        <v>15</v>
      </c>
      <c r="G11" s="118" t="s">
        <v>170</v>
      </c>
    </row>
    <row r="12" spans="1:7" s="41" customFormat="1" ht="39" customHeight="1">
      <c r="A12" s="44" t="s">
        <v>5</v>
      </c>
      <c r="B12" s="42" t="s">
        <v>6</v>
      </c>
      <c r="C12" s="123"/>
      <c r="D12" s="123"/>
      <c r="E12" s="118"/>
      <c r="F12" s="118"/>
      <c r="G12" s="118"/>
    </row>
    <row r="13" spans="1:7" s="41" customFormat="1" ht="26.25" customHeight="1">
      <c r="A13" s="44">
        <v>1</v>
      </c>
      <c r="B13" s="42">
        <f>A13+1</f>
        <v>2</v>
      </c>
      <c r="C13" s="42">
        <f>B13+1</f>
        <v>3</v>
      </c>
      <c r="D13" s="42">
        <f>C13+1</f>
        <v>4</v>
      </c>
      <c r="E13" s="43">
        <v>5</v>
      </c>
      <c r="F13" s="43">
        <f>E13+1</f>
        <v>6</v>
      </c>
      <c r="G13" s="43">
        <f>F13+1</f>
        <v>7</v>
      </c>
    </row>
    <row r="14" spans="1:7" s="41" customFormat="1" ht="26.25" customHeight="1">
      <c r="A14" s="95" t="s">
        <v>171</v>
      </c>
      <c r="B14" s="96"/>
      <c r="C14" s="45"/>
      <c r="D14" s="45"/>
      <c r="E14" s="46" t="s">
        <v>7</v>
      </c>
      <c r="F14" s="46" t="s">
        <v>7</v>
      </c>
      <c r="G14" s="47"/>
    </row>
    <row r="15" spans="1:7" s="41" customFormat="1" ht="26.25" customHeight="1">
      <c r="A15" s="48">
        <v>33211130</v>
      </c>
      <c r="B15" s="48" t="s">
        <v>175</v>
      </c>
      <c r="C15" s="49" t="s">
        <v>8</v>
      </c>
      <c r="D15" s="48" t="s">
        <v>166</v>
      </c>
      <c r="E15" s="50">
        <v>400</v>
      </c>
      <c r="F15" s="50">
        <v>24</v>
      </c>
      <c r="G15" s="51">
        <f t="shared" ref="G15:G75" si="0">+F15*E15/1000</f>
        <v>9.6</v>
      </c>
    </row>
    <row r="16" spans="1:7" s="41" customFormat="1" ht="26.25" customHeight="1">
      <c r="A16" s="48">
        <v>33211120</v>
      </c>
      <c r="B16" s="48" t="s">
        <v>143</v>
      </c>
      <c r="C16" s="49" t="s">
        <v>8</v>
      </c>
      <c r="D16" s="48" t="s">
        <v>166</v>
      </c>
      <c r="E16" s="50">
        <v>5000</v>
      </c>
      <c r="F16" s="50">
        <v>9</v>
      </c>
      <c r="G16" s="51">
        <f t="shared" si="0"/>
        <v>45</v>
      </c>
    </row>
    <row r="17" spans="1:7" s="41" customFormat="1" ht="26.25" customHeight="1">
      <c r="A17" s="48">
        <v>33211150</v>
      </c>
      <c r="B17" s="48" t="s">
        <v>144</v>
      </c>
      <c r="C17" s="49" t="s">
        <v>8</v>
      </c>
      <c r="D17" s="48" t="s">
        <v>166</v>
      </c>
      <c r="E17" s="50">
        <v>5000</v>
      </c>
      <c r="F17" s="52">
        <v>29</v>
      </c>
      <c r="G17" s="51">
        <f t="shared" si="0"/>
        <v>145</v>
      </c>
    </row>
    <row r="18" spans="1:7" s="41" customFormat="1" ht="26.25" customHeight="1">
      <c r="A18" s="48">
        <v>33211230</v>
      </c>
      <c r="B18" s="48" t="s">
        <v>145</v>
      </c>
      <c r="C18" s="49" t="s">
        <v>8</v>
      </c>
      <c r="D18" s="48" t="s">
        <v>167</v>
      </c>
      <c r="E18" s="50">
        <v>4000</v>
      </c>
      <c r="F18" s="52">
        <v>45</v>
      </c>
      <c r="G18" s="51">
        <f t="shared" si="0"/>
        <v>180</v>
      </c>
    </row>
    <row r="19" spans="1:7" s="41" customFormat="1" ht="26.25" customHeight="1">
      <c r="A19" s="48">
        <v>33211250</v>
      </c>
      <c r="B19" s="48" t="s">
        <v>146</v>
      </c>
      <c r="C19" s="49" t="s">
        <v>8</v>
      </c>
      <c r="D19" s="48" t="s">
        <v>167</v>
      </c>
      <c r="E19" s="50">
        <v>500</v>
      </c>
      <c r="F19" s="52">
        <v>36</v>
      </c>
      <c r="G19" s="51">
        <f t="shared" si="0"/>
        <v>18</v>
      </c>
    </row>
    <row r="20" spans="1:7" s="41" customFormat="1" ht="26.25" customHeight="1">
      <c r="A20" s="48">
        <v>33211310</v>
      </c>
      <c r="B20" s="48" t="s">
        <v>147</v>
      </c>
      <c r="C20" s="49" t="s">
        <v>8</v>
      </c>
      <c r="D20" s="48" t="s">
        <v>167</v>
      </c>
      <c r="E20" s="50">
        <v>3000</v>
      </c>
      <c r="F20" s="52">
        <v>350</v>
      </c>
      <c r="G20" s="51">
        <f t="shared" si="0"/>
        <v>1050</v>
      </c>
    </row>
    <row r="21" spans="1:7" s="41" customFormat="1" ht="26.25" customHeight="1">
      <c r="A21" s="48">
        <v>33211140</v>
      </c>
      <c r="B21" s="48" t="s">
        <v>148</v>
      </c>
      <c r="C21" s="49" t="s">
        <v>8</v>
      </c>
      <c r="D21" s="48" t="s">
        <v>166</v>
      </c>
      <c r="E21" s="50">
        <v>1500</v>
      </c>
      <c r="F21" s="52">
        <v>22</v>
      </c>
      <c r="G21" s="51">
        <f t="shared" si="0"/>
        <v>33</v>
      </c>
    </row>
    <row r="22" spans="1:7" s="41" customFormat="1" ht="26.25" customHeight="1">
      <c r="A22" s="48">
        <v>33211160</v>
      </c>
      <c r="B22" s="48" t="s">
        <v>149</v>
      </c>
      <c r="C22" s="49" t="s">
        <v>8</v>
      </c>
      <c r="D22" s="48" t="s">
        <v>166</v>
      </c>
      <c r="E22" s="50">
        <v>1500</v>
      </c>
      <c r="F22" s="52">
        <v>11</v>
      </c>
      <c r="G22" s="51">
        <f t="shared" si="0"/>
        <v>16.5</v>
      </c>
    </row>
    <row r="23" spans="1:7" s="41" customFormat="1" ht="26.25" customHeight="1">
      <c r="A23" s="48">
        <v>33121270</v>
      </c>
      <c r="B23" s="48" t="s">
        <v>150</v>
      </c>
      <c r="C23" s="49" t="s">
        <v>8</v>
      </c>
      <c r="D23" s="48" t="s">
        <v>166</v>
      </c>
      <c r="E23" s="50">
        <v>200</v>
      </c>
      <c r="F23" s="52">
        <v>30</v>
      </c>
      <c r="G23" s="51">
        <f t="shared" si="0"/>
        <v>6</v>
      </c>
    </row>
    <row r="24" spans="1:7" s="41" customFormat="1" ht="26.25" customHeight="1">
      <c r="A24" s="48">
        <v>33211420</v>
      </c>
      <c r="B24" s="48" t="s">
        <v>151</v>
      </c>
      <c r="C24" s="49" t="s">
        <v>8</v>
      </c>
      <c r="D24" s="48" t="s">
        <v>166</v>
      </c>
      <c r="E24" s="50">
        <v>240</v>
      </c>
      <c r="F24" s="52">
        <v>18</v>
      </c>
      <c r="G24" s="51">
        <f t="shared" si="0"/>
        <v>4.32</v>
      </c>
    </row>
    <row r="25" spans="1:7" s="41" customFormat="1" ht="26.25" customHeight="1">
      <c r="A25" s="48">
        <v>33211320</v>
      </c>
      <c r="B25" s="48" t="s">
        <v>152</v>
      </c>
      <c r="C25" s="49" t="s">
        <v>8</v>
      </c>
      <c r="D25" s="48" t="s">
        <v>167</v>
      </c>
      <c r="E25" s="50">
        <v>2500</v>
      </c>
      <c r="F25" s="52">
        <v>74</v>
      </c>
      <c r="G25" s="51">
        <f t="shared" si="0"/>
        <v>185</v>
      </c>
    </row>
    <row r="26" spans="1:7" s="41" customFormat="1" ht="26.25" customHeight="1">
      <c r="A26" s="48">
        <v>33211420</v>
      </c>
      <c r="B26" s="48" t="s">
        <v>153</v>
      </c>
      <c r="C26" s="49" t="s">
        <v>8</v>
      </c>
      <c r="D26" s="48" t="s">
        <v>166</v>
      </c>
      <c r="E26" s="50">
        <v>240</v>
      </c>
      <c r="F26" s="52">
        <v>18</v>
      </c>
      <c r="G26" s="51">
        <f t="shared" si="0"/>
        <v>4.32</v>
      </c>
    </row>
    <row r="27" spans="1:7" s="41" customFormat="1" ht="26.25" customHeight="1">
      <c r="A27" s="48">
        <v>33211300</v>
      </c>
      <c r="B27" s="48" t="s">
        <v>154</v>
      </c>
      <c r="C27" s="49" t="s">
        <v>8</v>
      </c>
      <c r="D27" s="48" t="s">
        <v>166</v>
      </c>
      <c r="E27" s="50">
        <v>400</v>
      </c>
      <c r="F27" s="52">
        <v>40</v>
      </c>
      <c r="G27" s="51">
        <f t="shared" si="0"/>
        <v>16</v>
      </c>
    </row>
    <row r="28" spans="1:7" s="41" customFormat="1" ht="26.25" customHeight="1">
      <c r="A28" s="48">
        <v>33211190</v>
      </c>
      <c r="B28" s="48" t="s">
        <v>155</v>
      </c>
      <c r="C28" s="49" t="s">
        <v>8</v>
      </c>
      <c r="D28" s="48" t="s">
        <v>166</v>
      </c>
      <c r="E28" s="50">
        <v>160</v>
      </c>
      <c r="F28" s="52">
        <v>78</v>
      </c>
      <c r="G28" s="51">
        <f t="shared" si="0"/>
        <v>12.48</v>
      </c>
    </row>
    <row r="29" spans="1:7" s="41" customFormat="1" ht="26.25" customHeight="1">
      <c r="A29" s="48">
        <v>33211190</v>
      </c>
      <c r="B29" s="48" t="s">
        <v>156</v>
      </c>
      <c r="C29" s="49" t="s">
        <v>8</v>
      </c>
      <c r="D29" s="48" t="s">
        <v>166</v>
      </c>
      <c r="E29" s="50">
        <v>160</v>
      </c>
      <c r="F29" s="52">
        <v>124</v>
      </c>
      <c r="G29" s="51">
        <f t="shared" si="0"/>
        <v>19.84</v>
      </c>
    </row>
    <row r="30" spans="1:7" s="41" customFormat="1" ht="26.25" customHeight="1">
      <c r="A30" s="48">
        <v>33211200</v>
      </c>
      <c r="B30" s="48" t="s">
        <v>157</v>
      </c>
      <c r="C30" s="49" t="s">
        <v>8</v>
      </c>
      <c r="D30" s="48" t="s">
        <v>166</v>
      </c>
      <c r="E30" s="50">
        <v>160</v>
      </c>
      <c r="F30" s="52">
        <v>78</v>
      </c>
      <c r="G30" s="51">
        <f t="shared" si="0"/>
        <v>12.48</v>
      </c>
    </row>
    <row r="31" spans="1:7" s="41" customFormat="1" ht="26.25" customHeight="1">
      <c r="A31" s="48">
        <v>33211220</v>
      </c>
      <c r="B31" s="48" t="s">
        <v>158</v>
      </c>
      <c r="C31" s="49" t="s">
        <v>8</v>
      </c>
      <c r="D31" s="48" t="s">
        <v>166</v>
      </c>
      <c r="E31" s="50">
        <v>160</v>
      </c>
      <c r="F31" s="52">
        <v>156</v>
      </c>
      <c r="G31" s="51">
        <f t="shared" si="0"/>
        <v>24.96</v>
      </c>
    </row>
    <row r="32" spans="1:7" s="41" customFormat="1" ht="26.25" customHeight="1">
      <c r="A32" s="48">
        <v>33211210</v>
      </c>
      <c r="B32" s="48" t="s">
        <v>159</v>
      </c>
      <c r="C32" s="49" t="s">
        <v>8</v>
      </c>
      <c r="D32" s="48" t="s">
        <v>166</v>
      </c>
      <c r="E32" s="50">
        <v>100</v>
      </c>
      <c r="F32" s="52">
        <v>276</v>
      </c>
      <c r="G32" s="51">
        <f t="shared" si="0"/>
        <v>27.6</v>
      </c>
    </row>
    <row r="33" spans="1:7" s="41" customFormat="1" ht="26.25" customHeight="1">
      <c r="A33" s="48">
        <v>33691160</v>
      </c>
      <c r="B33" s="48" t="s">
        <v>160</v>
      </c>
      <c r="C33" s="49" t="s">
        <v>8</v>
      </c>
      <c r="D33" s="48" t="s">
        <v>167</v>
      </c>
      <c r="E33" s="50">
        <v>200</v>
      </c>
      <c r="F33" s="52">
        <v>105</v>
      </c>
      <c r="G33" s="51">
        <f t="shared" si="0"/>
        <v>21</v>
      </c>
    </row>
    <row r="34" spans="1:7" s="41" customFormat="1" ht="26.25" customHeight="1">
      <c r="A34" s="48">
        <v>33621641</v>
      </c>
      <c r="B34" s="48" t="s">
        <v>221</v>
      </c>
      <c r="C34" s="49" t="s">
        <v>8</v>
      </c>
      <c r="D34" s="48" t="s">
        <v>9</v>
      </c>
      <c r="E34" s="50">
        <v>200</v>
      </c>
      <c r="F34" s="52">
        <v>2695</v>
      </c>
      <c r="G34" s="51">
        <f t="shared" si="0"/>
        <v>539</v>
      </c>
    </row>
    <row r="35" spans="1:7" s="41" customFormat="1" ht="26.25" customHeight="1">
      <c r="A35" s="48">
        <v>33621641</v>
      </c>
      <c r="B35" s="48" t="s">
        <v>12</v>
      </c>
      <c r="C35" s="49" t="s">
        <v>8</v>
      </c>
      <c r="D35" s="48" t="s">
        <v>13</v>
      </c>
      <c r="E35" s="50">
        <v>12000</v>
      </c>
      <c r="F35" s="52">
        <v>8</v>
      </c>
      <c r="G35" s="51">
        <f t="shared" si="0"/>
        <v>96</v>
      </c>
    </row>
    <row r="36" spans="1:7" s="41" customFormat="1" ht="26.25" customHeight="1">
      <c r="A36" s="48">
        <v>33621641</v>
      </c>
      <c r="B36" s="48" t="s">
        <v>176</v>
      </c>
      <c r="C36" s="49" t="s">
        <v>8</v>
      </c>
      <c r="D36" s="48" t="s">
        <v>9</v>
      </c>
      <c r="E36" s="50">
        <v>200</v>
      </c>
      <c r="F36" s="52">
        <v>1640</v>
      </c>
      <c r="G36" s="51">
        <f t="shared" si="0"/>
        <v>328</v>
      </c>
    </row>
    <row r="37" spans="1:7" s="41" customFormat="1" ht="26.25" customHeight="1">
      <c r="A37" s="48">
        <v>33621641</v>
      </c>
      <c r="B37" s="48" t="s">
        <v>177</v>
      </c>
      <c r="C37" s="49" t="s">
        <v>8</v>
      </c>
      <c r="D37" s="48" t="s">
        <v>9</v>
      </c>
      <c r="E37" s="50">
        <v>30</v>
      </c>
      <c r="F37" s="52">
        <v>2200</v>
      </c>
      <c r="G37" s="51">
        <f t="shared" si="0"/>
        <v>66</v>
      </c>
    </row>
    <row r="38" spans="1:7" s="41" customFormat="1" ht="26.25" customHeight="1">
      <c r="A38" s="48">
        <v>33621641</v>
      </c>
      <c r="B38" s="48" t="s">
        <v>161</v>
      </c>
      <c r="C38" s="49" t="s">
        <v>8</v>
      </c>
      <c r="D38" s="48" t="s">
        <v>11</v>
      </c>
      <c r="E38" s="50">
        <v>8</v>
      </c>
      <c r="F38" s="52">
        <v>2200</v>
      </c>
      <c r="G38" s="51">
        <f t="shared" si="0"/>
        <v>17.600000000000001</v>
      </c>
    </row>
    <row r="39" spans="1:7" s="41" customFormat="1" ht="26.25" customHeight="1">
      <c r="A39" s="48">
        <v>33621641</v>
      </c>
      <c r="B39" s="48" t="s">
        <v>220</v>
      </c>
      <c r="C39" s="49" t="s">
        <v>8</v>
      </c>
      <c r="D39" s="48" t="s">
        <v>9</v>
      </c>
      <c r="E39" s="50">
        <v>200</v>
      </c>
      <c r="F39" s="52">
        <v>3400</v>
      </c>
      <c r="G39" s="51">
        <f t="shared" si="0"/>
        <v>680</v>
      </c>
    </row>
    <row r="40" spans="1:7" s="41" customFormat="1" ht="26.25" customHeight="1">
      <c r="A40" s="48">
        <v>33621641</v>
      </c>
      <c r="B40" s="48" t="s">
        <v>162</v>
      </c>
      <c r="C40" s="49" t="s">
        <v>8</v>
      </c>
      <c r="D40" s="48" t="s">
        <v>169</v>
      </c>
      <c r="E40" s="50">
        <v>150</v>
      </c>
      <c r="F40" s="52">
        <v>1035</v>
      </c>
      <c r="G40" s="51">
        <f t="shared" si="0"/>
        <v>155.25</v>
      </c>
    </row>
    <row r="41" spans="1:7" s="41" customFormat="1" ht="26.25" customHeight="1">
      <c r="A41" s="48">
        <v>33121270</v>
      </c>
      <c r="B41" s="48" t="s">
        <v>163</v>
      </c>
      <c r="C41" s="49" t="s">
        <v>8</v>
      </c>
      <c r="D41" s="48" t="s">
        <v>9</v>
      </c>
      <c r="E41" s="50">
        <v>3</v>
      </c>
      <c r="F41" s="52">
        <v>9600</v>
      </c>
      <c r="G41" s="51">
        <f t="shared" si="0"/>
        <v>28.8</v>
      </c>
    </row>
    <row r="42" spans="1:7" s="41" customFormat="1" ht="26.25" customHeight="1">
      <c r="A42" s="48">
        <v>33121270</v>
      </c>
      <c r="B42" s="48" t="s">
        <v>164</v>
      </c>
      <c r="C42" s="49" t="s">
        <v>8</v>
      </c>
      <c r="D42" s="48" t="s">
        <v>168</v>
      </c>
      <c r="E42" s="50">
        <v>1000</v>
      </c>
      <c r="F42" s="52">
        <v>20</v>
      </c>
      <c r="G42" s="51">
        <f t="shared" si="0"/>
        <v>20</v>
      </c>
    </row>
    <row r="43" spans="1:7" s="41" customFormat="1" ht="26.25" customHeight="1">
      <c r="A43" s="48">
        <v>33141163</v>
      </c>
      <c r="B43" s="48" t="s">
        <v>165</v>
      </c>
      <c r="C43" s="49" t="s">
        <v>8</v>
      </c>
      <c r="D43" s="48" t="s">
        <v>169</v>
      </c>
      <c r="E43" s="50">
        <v>20</v>
      </c>
      <c r="F43" s="52">
        <v>60</v>
      </c>
      <c r="G43" s="51">
        <f t="shared" si="0"/>
        <v>1.2</v>
      </c>
    </row>
    <row r="44" spans="1:7" s="41" customFormat="1" ht="26.25" customHeight="1">
      <c r="A44" s="48">
        <v>33691160</v>
      </c>
      <c r="B44" s="48" t="s">
        <v>178</v>
      </c>
      <c r="C44" s="49" t="s">
        <v>8</v>
      </c>
      <c r="D44" s="48" t="s">
        <v>169</v>
      </c>
      <c r="E44" s="50">
        <v>1000</v>
      </c>
      <c r="F44" s="52">
        <v>40</v>
      </c>
      <c r="G44" s="51">
        <f t="shared" si="0"/>
        <v>40</v>
      </c>
    </row>
    <row r="45" spans="1:7" s="41" customFormat="1" ht="26.25" customHeight="1">
      <c r="A45" s="48">
        <v>33691160</v>
      </c>
      <c r="B45" s="48" t="s">
        <v>179</v>
      </c>
      <c r="C45" s="49" t="s">
        <v>8</v>
      </c>
      <c r="D45" s="48" t="s">
        <v>169</v>
      </c>
      <c r="E45" s="50">
        <v>1000</v>
      </c>
      <c r="F45" s="52">
        <v>40</v>
      </c>
      <c r="G45" s="51">
        <f t="shared" si="0"/>
        <v>40</v>
      </c>
    </row>
    <row r="46" spans="1:7" s="41" customFormat="1" ht="26.25" customHeight="1">
      <c r="A46" s="48">
        <v>33691160</v>
      </c>
      <c r="B46" s="48" t="s">
        <v>180</v>
      </c>
      <c r="C46" s="49" t="s">
        <v>8</v>
      </c>
      <c r="D46" s="48" t="s">
        <v>169</v>
      </c>
      <c r="E46" s="50">
        <v>1000</v>
      </c>
      <c r="F46" s="52">
        <v>20</v>
      </c>
      <c r="G46" s="51">
        <f t="shared" si="0"/>
        <v>20</v>
      </c>
    </row>
    <row r="47" spans="1:7" s="41" customFormat="1" ht="26.25" customHeight="1">
      <c r="A47" s="48">
        <v>33211490</v>
      </c>
      <c r="B47" s="48" t="s">
        <v>181</v>
      </c>
      <c r="C47" s="49" t="s">
        <v>8</v>
      </c>
      <c r="D47" s="48" t="s">
        <v>169</v>
      </c>
      <c r="E47" s="50">
        <v>125</v>
      </c>
      <c r="F47" s="52">
        <v>100</v>
      </c>
      <c r="G47" s="51">
        <f t="shared" si="0"/>
        <v>12.5</v>
      </c>
    </row>
    <row r="48" spans="1:7" s="41" customFormat="1" ht="26.25" customHeight="1">
      <c r="A48" s="48">
        <v>33121270</v>
      </c>
      <c r="B48" s="48" t="s">
        <v>182</v>
      </c>
      <c r="C48" s="49" t="s">
        <v>8</v>
      </c>
      <c r="D48" s="48" t="s">
        <v>169</v>
      </c>
      <c r="E48" s="50">
        <v>1000</v>
      </c>
      <c r="F48" s="52">
        <v>4</v>
      </c>
      <c r="G48" s="51">
        <f t="shared" si="0"/>
        <v>4</v>
      </c>
    </row>
    <row r="49" spans="1:7" s="41" customFormat="1" ht="26.25" customHeight="1">
      <c r="A49" s="48">
        <v>33191310</v>
      </c>
      <c r="B49" s="48" t="s">
        <v>183</v>
      </c>
      <c r="C49" s="49" t="s">
        <v>8</v>
      </c>
      <c r="D49" s="48" t="s">
        <v>10</v>
      </c>
      <c r="E49" s="50">
        <v>300</v>
      </c>
      <c r="F49" s="52">
        <v>10</v>
      </c>
      <c r="G49" s="51">
        <f t="shared" si="0"/>
        <v>3</v>
      </c>
    </row>
    <row r="50" spans="1:7" s="41" customFormat="1" ht="26.25" customHeight="1">
      <c r="A50" s="48">
        <v>33121270</v>
      </c>
      <c r="B50" s="48" t="s">
        <v>184</v>
      </c>
      <c r="C50" s="49" t="s">
        <v>8</v>
      </c>
      <c r="D50" s="48" t="s">
        <v>186</v>
      </c>
      <c r="E50" s="50">
        <v>1000</v>
      </c>
      <c r="F50" s="53">
        <v>6</v>
      </c>
      <c r="G50" s="51">
        <f t="shared" si="0"/>
        <v>6</v>
      </c>
    </row>
    <row r="51" spans="1:7" s="41" customFormat="1" ht="26.25" customHeight="1">
      <c r="A51" s="48">
        <v>33121270</v>
      </c>
      <c r="B51" s="48" t="s">
        <v>185</v>
      </c>
      <c r="C51" s="49" t="s">
        <v>8</v>
      </c>
      <c r="D51" s="48" t="s">
        <v>186</v>
      </c>
      <c r="E51" s="50">
        <v>1000</v>
      </c>
      <c r="F51" s="53">
        <v>6</v>
      </c>
      <c r="G51" s="51">
        <f t="shared" si="0"/>
        <v>6</v>
      </c>
    </row>
    <row r="52" spans="1:7" s="41" customFormat="1" ht="26.25" customHeight="1">
      <c r="A52" s="48">
        <v>33211170</v>
      </c>
      <c r="B52" s="48" t="s">
        <v>205</v>
      </c>
      <c r="C52" s="49" t="s">
        <v>8</v>
      </c>
      <c r="D52" s="48" t="s">
        <v>167</v>
      </c>
      <c r="E52" s="50">
        <v>1200</v>
      </c>
      <c r="F52" s="52">
        <v>38</v>
      </c>
      <c r="G52" s="51">
        <f t="shared" si="0"/>
        <v>45.6</v>
      </c>
    </row>
    <row r="53" spans="1:7" s="41" customFormat="1" ht="26.25" customHeight="1">
      <c r="A53" s="48">
        <v>33691162</v>
      </c>
      <c r="B53" s="48" t="s">
        <v>207</v>
      </c>
      <c r="C53" s="49" t="s">
        <v>8</v>
      </c>
      <c r="D53" s="48" t="s">
        <v>11</v>
      </c>
      <c r="E53" s="50">
        <v>3</v>
      </c>
      <c r="F53" s="52">
        <v>22200</v>
      </c>
      <c r="G53" s="51">
        <f t="shared" si="0"/>
        <v>66.599999999999994</v>
      </c>
    </row>
    <row r="54" spans="1:7" s="41" customFormat="1" ht="26.25" customHeight="1">
      <c r="A54" s="48">
        <v>33691162</v>
      </c>
      <c r="B54" s="48" t="s">
        <v>208</v>
      </c>
      <c r="C54" s="49" t="s">
        <v>8</v>
      </c>
      <c r="D54" s="48" t="s">
        <v>11</v>
      </c>
      <c r="E54" s="50">
        <v>3</v>
      </c>
      <c r="F54" s="53">
        <v>50300</v>
      </c>
      <c r="G54" s="51">
        <f t="shared" si="0"/>
        <v>150.9</v>
      </c>
    </row>
    <row r="55" spans="1:7" s="41" customFormat="1" ht="26.25" customHeight="1">
      <c r="A55" s="48">
        <v>33691162</v>
      </c>
      <c r="B55" s="48" t="s">
        <v>209</v>
      </c>
      <c r="C55" s="49" t="s">
        <v>8</v>
      </c>
      <c r="D55" s="48" t="s">
        <v>11</v>
      </c>
      <c r="E55" s="50">
        <v>3</v>
      </c>
      <c r="F55" s="53">
        <v>21960</v>
      </c>
      <c r="G55" s="51">
        <f t="shared" si="0"/>
        <v>65.88</v>
      </c>
    </row>
    <row r="56" spans="1:7" s="41" customFormat="1" ht="26.25" customHeight="1">
      <c r="A56" s="48">
        <v>33691162</v>
      </c>
      <c r="B56" s="48" t="s">
        <v>210</v>
      </c>
      <c r="C56" s="49" t="s">
        <v>8</v>
      </c>
      <c r="D56" s="48" t="s">
        <v>11</v>
      </c>
      <c r="E56" s="50">
        <v>3</v>
      </c>
      <c r="F56" s="52">
        <v>22992</v>
      </c>
      <c r="G56" s="51">
        <f t="shared" si="0"/>
        <v>68.975999999999999</v>
      </c>
    </row>
    <row r="57" spans="1:7" s="41" customFormat="1" ht="26.25" customHeight="1">
      <c r="A57" s="48">
        <v>33691162</v>
      </c>
      <c r="B57" s="48" t="s">
        <v>211</v>
      </c>
      <c r="C57" s="49" t="s">
        <v>8</v>
      </c>
      <c r="D57" s="48" t="s">
        <v>11</v>
      </c>
      <c r="E57" s="50">
        <v>3</v>
      </c>
      <c r="F57" s="53">
        <v>21496</v>
      </c>
      <c r="G57" s="51">
        <f t="shared" si="0"/>
        <v>64.488</v>
      </c>
    </row>
    <row r="58" spans="1:7" s="41" customFormat="1" ht="26.25" customHeight="1">
      <c r="A58" s="48">
        <v>33211350</v>
      </c>
      <c r="B58" s="48" t="s">
        <v>212</v>
      </c>
      <c r="C58" s="49" t="s">
        <v>8</v>
      </c>
      <c r="D58" s="48" t="s">
        <v>11</v>
      </c>
      <c r="E58" s="50">
        <v>8</v>
      </c>
      <c r="F58" s="53">
        <v>15348</v>
      </c>
      <c r="G58" s="51">
        <f t="shared" si="0"/>
        <v>122.78400000000001</v>
      </c>
    </row>
    <row r="59" spans="1:7" s="41" customFormat="1" ht="26.25" customHeight="1">
      <c r="A59" s="40">
        <v>33691162</v>
      </c>
      <c r="B59" s="48" t="s">
        <v>213</v>
      </c>
      <c r="C59" s="49" t="s">
        <v>8</v>
      </c>
      <c r="D59" s="48" t="s">
        <v>11</v>
      </c>
      <c r="E59" s="50">
        <v>5</v>
      </c>
      <c r="F59" s="52">
        <v>17928</v>
      </c>
      <c r="G59" s="51">
        <f t="shared" si="0"/>
        <v>89.64</v>
      </c>
    </row>
    <row r="60" spans="1:7" s="41" customFormat="1" ht="26.25" customHeight="1">
      <c r="A60" s="48">
        <v>33691162</v>
      </c>
      <c r="B60" s="48" t="s">
        <v>214</v>
      </c>
      <c r="C60" s="49" t="s">
        <v>8</v>
      </c>
      <c r="D60" s="48" t="s">
        <v>11</v>
      </c>
      <c r="E60" s="50">
        <v>5</v>
      </c>
      <c r="F60" s="53">
        <v>17928</v>
      </c>
      <c r="G60" s="51">
        <f t="shared" si="0"/>
        <v>89.64</v>
      </c>
    </row>
    <row r="61" spans="1:7" s="41" customFormat="1" ht="26.25" customHeight="1">
      <c r="A61" s="48">
        <v>33691162</v>
      </c>
      <c r="B61" s="48" t="s">
        <v>216</v>
      </c>
      <c r="C61" s="49" t="s">
        <v>8</v>
      </c>
      <c r="D61" s="48" t="s">
        <v>11</v>
      </c>
      <c r="E61" s="50">
        <v>8</v>
      </c>
      <c r="F61" s="52">
        <v>19380</v>
      </c>
      <c r="G61" s="51">
        <f>+F61*E61/1000</f>
        <v>155.04</v>
      </c>
    </row>
    <row r="62" spans="1:7" s="41" customFormat="1" ht="26.25" customHeight="1">
      <c r="A62" s="48">
        <v>33691162</v>
      </c>
      <c r="B62" s="48" t="s">
        <v>215</v>
      </c>
      <c r="C62" s="49" t="s">
        <v>8</v>
      </c>
      <c r="D62" s="48" t="s">
        <v>11</v>
      </c>
      <c r="E62" s="50">
        <v>4</v>
      </c>
      <c r="F62" s="53">
        <v>19140</v>
      </c>
      <c r="G62" s="51">
        <f t="shared" si="0"/>
        <v>76.56</v>
      </c>
    </row>
    <row r="63" spans="1:7" s="41" customFormat="1" ht="26.25" customHeight="1">
      <c r="A63" s="48">
        <v>33691162</v>
      </c>
      <c r="B63" s="48" t="s">
        <v>217</v>
      </c>
      <c r="C63" s="49" t="s">
        <v>8</v>
      </c>
      <c r="D63" s="48" t="s">
        <v>11</v>
      </c>
      <c r="E63" s="50">
        <v>8</v>
      </c>
      <c r="F63" s="53">
        <v>19140</v>
      </c>
      <c r="G63" s="51">
        <f t="shared" si="0"/>
        <v>153.12</v>
      </c>
    </row>
    <row r="64" spans="1:7" s="41" customFormat="1" ht="26.25" customHeight="1">
      <c r="A64" s="48">
        <v>33691162</v>
      </c>
      <c r="B64" s="48" t="s">
        <v>218</v>
      </c>
      <c r="C64" s="49" t="s">
        <v>8</v>
      </c>
      <c r="D64" s="48" t="s">
        <v>11</v>
      </c>
      <c r="E64" s="50">
        <v>8</v>
      </c>
      <c r="F64" s="53">
        <v>36000</v>
      </c>
      <c r="G64" s="51">
        <f t="shared" si="0"/>
        <v>288</v>
      </c>
    </row>
    <row r="65" spans="1:7" s="41" customFormat="1" ht="26.25" customHeight="1">
      <c r="A65" s="48">
        <v>33691162</v>
      </c>
      <c r="B65" s="48" t="s">
        <v>219</v>
      </c>
      <c r="C65" s="49" t="s">
        <v>8</v>
      </c>
      <c r="D65" s="48" t="s">
        <v>11</v>
      </c>
      <c r="E65" s="50">
        <v>6</v>
      </c>
      <c r="F65" s="52">
        <v>40000</v>
      </c>
      <c r="G65" s="51">
        <f t="shared" si="0"/>
        <v>240</v>
      </c>
    </row>
    <row r="66" spans="1:7" s="41" customFormat="1" ht="17.25" customHeight="1">
      <c r="A66" s="48">
        <v>33691162</v>
      </c>
      <c r="B66" s="54" t="s">
        <v>241</v>
      </c>
      <c r="C66" s="49" t="s">
        <v>8</v>
      </c>
      <c r="D66" s="48" t="s">
        <v>11</v>
      </c>
      <c r="E66" s="55">
        <v>3</v>
      </c>
      <c r="F66" s="53">
        <v>19056</v>
      </c>
      <c r="G66" s="51">
        <f t="shared" si="0"/>
        <v>57.167999999999999</v>
      </c>
    </row>
    <row r="67" spans="1:7" s="41" customFormat="1" ht="26.25" customHeight="1">
      <c r="A67" s="48">
        <v>33691162</v>
      </c>
      <c r="B67" s="54" t="s">
        <v>242</v>
      </c>
      <c r="C67" s="49" t="s">
        <v>8</v>
      </c>
      <c r="D67" s="48" t="s">
        <v>11</v>
      </c>
      <c r="E67" s="55">
        <v>3</v>
      </c>
      <c r="F67" s="53">
        <v>19056</v>
      </c>
      <c r="G67" s="51">
        <f t="shared" si="0"/>
        <v>57.167999999999999</v>
      </c>
    </row>
    <row r="68" spans="1:7" s="41" customFormat="1" ht="17.25" customHeight="1">
      <c r="A68" s="48">
        <v>33691162</v>
      </c>
      <c r="B68" s="54" t="s">
        <v>243</v>
      </c>
      <c r="C68" s="49" t="s">
        <v>8</v>
      </c>
      <c r="D68" s="50" t="s">
        <v>10</v>
      </c>
      <c r="E68" s="55">
        <v>1</v>
      </c>
      <c r="F68" s="53">
        <v>91020</v>
      </c>
      <c r="G68" s="51">
        <f t="shared" si="0"/>
        <v>91.02</v>
      </c>
    </row>
    <row r="69" spans="1:7" s="41" customFormat="1" ht="17.25" customHeight="1">
      <c r="A69" s="48">
        <v>33691162</v>
      </c>
      <c r="B69" s="54" t="s">
        <v>244</v>
      </c>
      <c r="C69" s="49" t="s">
        <v>8</v>
      </c>
      <c r="D69" s="50" t="s">
        <v>10</v>
      </c>
      <c r="E69" s="55">
        <v>3</v>
      </c>
      <c r="F69" s="53">
        <v>7080</v>
      </c>
      <c r="G69" s="51">
        <f t="shared" si="0"/>
        <v>21.24</v>
      </c>
    </row>
    <row r="70" spans="1:7" s="41" customFormat="1" ht="17.25" customHeight="1">
      <c r="A70" s="48">
        <v>33691162</v>
      </c>
      <c r="B70" s="54" t="s">
        <v>245</v>
      </c>
      <c r="C70" s="49" t="s">
        <v>8</v>
      </c>
      <c r="D70" s="50" t="s">
        <v>10</v>
      </c>
      <c r="E70" s="55">
        <v>1</v>
      </c>
      <c r="F70" s="53">
        <v>5160</v>
      </c>
      <c r="G70" s="51">
        <f t="shared" si="0"/>
        <v>5.16</v>
      </c>
    </row>
    <row r="71" spans="1:7" s="41" customFormat="1" ht="17.25" customHeight="1">
      <c r="A71" s="48">
        <v>33691162</v>
      </c>
      <c r="B71" s="54" t="s">
        <v>246</v>
      </c>
      <c r="C71" s="49" t="s">
        <v>8</v>
      </c>
      <c r="D71" s="50" t="s">
        <v>10</v>
      </c>
      <c r="E71" s="55">
        <v>2</v>
      </c>
      <c r="F71" s="53">
        <v>132000</v>
      </c>
      <c r="G71" s="51">
        <f t="shared" si="0"/>
        <v>264</v>
      </c>
    </row>
    <row r="72" spans="1:7" s="41" customFormat="1" ht="17.25" customHeight="1">
      <c r="A72" s="48">
        <v>33691162</v>
      </c>
      <c r="B72" s="54" t="s">
        <v>247</v>
      </c>
      <c r="C72" s="49" t="s">
        <v>8</v>
      </c>
      <c r="D72" s="50" t="s">
        <v>10</v>
      </c>
      <c r="E72" s="55">
        <v>2</v>
      </c>
      <c r="F72" s="53">
        <v>49800</v>
      </c>
      <c r="G72" s="51">
        <f t="shared" si="0"/>
        <v>99.6</v>
      </c>
    </row>
    <row r="73" spans="1:7" s="41" customFormat="1" ht="17.25" customHeight="1">
      <c r="A73" s="48">
        <v>33691162</v>
      </c>
      <c r="B73" s="54" t="s">
        <v>248</v>
      </c>
      <c r="C73" s="49" t="s">
        <v>8</v>
      </c>
      <c r="D73" s="50" t="s">
        <v>10</v>
      </c>
      <c r="E73" s="55">
        <v>2</v>
      </c>
      <c r="F73" s="53">
        <v>100000</v>
      </c>
      <c r="G73" s="51">
        <f t="shared" si="0"/>
        <v>200</v>
      </c>
    </row>
    <row r="74" spans="1:7" s="56" customFormat="1" ht="17.25" customHeight="1">
      <c r="A74" s="48">
        <v>33691162</v>
      </c>
      <c r="B74" s="54" t="s">
        <v>249</v>
      </c>
      <c r="C74" s="49" t="s">
        <v>8</v>
      </c>
      <c r="D74" s="50" t="s">
        <v>10</v>
      </c>
      <c r="E74" s="55">
        <v>2</v>
      </c>
      <c r="F74" s="53">
        <v>13500</v>
      </c>
      <c r="G74" s="51">
        <f t="shared" si="0"/>
        <v>27</v>
      </c>
    </row>
    <row r="75" spans="1:7" s="41" customFormat="1" ht="17.25" customHeight="1">
      <c r="A75" s="57">
        <v>33141211</v>
      </c>
      <c r="B75" s="58" t="s">
        <v>236</v>
      </c>
      <c r="C75" s="49" t="s">
        <v>8</v>
      </c>
      <c r="D75" s="50" t="s">
        <v>10</v>
      </c>
      <c r="E75" s="59">
        <v>600</v>
      </c>
      <c r="F75" s="60">
        <v>170</v>
      </c>
      <c r="G75" s="51">
        <f t="shared" si="0"/>
        <v>102</v>
      </c>
    </row>
    <row r="76" spans="1:7" s="41" customFormat="1" ht="20.25" customHeight="1">
      <c r="A76" s="61"/>
      <c r="B76" s="62"/>
      <c r="C76" s="49" t="s">
        <v>8</v>
      </c>
      <c r="D76" s="50" t="s">
        <v>10</v>
      </c>
      <c r="E76" s="59"/>
      <c r="F76" s="63"/>
      <c r="G76" s="59">
        <f>+E76*F76/1000</f>
        <v>0</v>
      </c>
    </row>
    <row r="77" spans="1:7" s="41" customFormat="1" ht="17.25" customHeight="1">
      <c r="A77" s="61"/>
      <c r="B77" s="58"/>
      <c r="C77" s="49" t="s">
        <v>8</v>
      </c>
      <c r="D77" s="50" t="s">
        <v>10</v>
      </c>
      <c r="E77" s="59"/>
      <c r="F77" s="63"/>
      <c r="G77" s="59">
        <f>+E77*F77/1000</f>
        <v>0</v>
      </c>
    </row>
  </sheetData>
  <mergeCells count="16">
    <mergeCell ref="G11:G12"/>
    <mergeCell ref="A14:B14"/>
    <mergeCell ref="D2:G2"/>
    <mergeCell ref="D3:G3"/>
    <mergeCell ref="D4:G4"/>
    <mergeCell ref="A5:G5"/>
    <mergeCell ref="A6:G6"/>
    <mergeCell ref="A7:G7"/>
    <mergeCell ref="A8:G8"/>
    <mergeCell ref="A9:G9"/>
    <mergeCell ref="A10:G10"/>
    <mergeCell ref="A11:B11"/>
    <mergeCell ref="C11:C12"/>
    <mergeCell ref="D11:D12"/>
    <mergeCell ref="E11:E12"/>
    <mergeCell ref="F11:F12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դեղորայք 1</vt:lpstr>
      <vt:lpstr>Դեղորայք2</vt:lpstr>
      <vt:lpstr>Պարագա</vt:lpstr>
      <vt:lpstr>քիմ. նյութեր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Пользователь Windows</cp:lastModifiedBy>
  <cp:lastPrinted>2024-11-07T06:07:39Z</cp:lastPrinted>
  <dcterms:created xsi:type="dcterms:W3CDTF">2021-04-15T14:57:12Z</dcterms:created>
  <dcterms:modified xsi:type="dcterms:W3CDTF">2024-12-15T16:56:47Z</dcterms:modified>
</cp:coreProperties>
</file>