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C\գնումներ 2025\25-04\"/>
    </mc:Choice>
  </mc:AlternateContent>
  <xr:revisionPtr revIDLastSave="0" documentId="13_ncr:1_{F268749B-7738-472C-9E1B-791629B7169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 1" sheetId="1" r:id="rId1"/>
    <sheet name="прилож 1" sheetId="2" r:id="rId2"/>
  </sheets>
  <calcPr calcId="191029"/>
</workbook>
</file>

<file path=xl/calcChain.xml><?xml version="1.0" encoding="utf-8"?>
<calcChain xmlns="http://schemas.openxmlformats.org/spreadsheetml/2006/main">
  <c r="H5" i="1" l="1"/>
  <c r="K5" i="1"/>
  <c r="H6" i="1"/>
  <c r="K6" i="1"/>
  <c r="H7" i="1"/>
  <c r="K7" i="1"/>
  <c r="H8" i="1"/>
  <c r="K8" i="1"/>
  <c r="H9" i="1"/>
  <c r="K9" i="1"/>
  <c r="H10" i="1"/>
  <c r="K10" i="1"/>
  <c r="H11" i="1"/>
  <c r="K11" i="1"/>
  <c r="H12" i="1"/>
  <c r="K12" i="1"/>
  <c r="H13" i="1"/>
  <c r="K13" i="1"/>
  <c r="H14" i="1"/>
  <c r="K14" i="1"/>
  <c r="H15" i="1"/>
  <c r="K15" i="1"/>
  <c r="H16" i="1"/>
  <c r="K16" i="1"/>
  <c r="H17" i="1"/>
  <c r="K17" i="1"/>
  <c r="H18" i="1"/>
  <c r="K18" i="1"/>
  <c r="H19" i="1"/>
  <c r="K19" i="1"/>
  <c r="H20" i="1"/>
  <c r="K20" i="1"/>
  <c r="H21" i="1"/>
  <c r="K21" i="1"/>
  <c r="H22" i="1"/>
  <c r="K22" i="1"/>
  <c r="H23" i="1"/>
  <c r="K23" i="1"/>
  <c r="H24" i="1"/>
  <c r="K24" i="1"/>
  <c r="H25" i="1"/>
  <c r="K25" i="1"/>
  <c r="H26" i="1"/>
  <c r="K26" i="1"/>
  <c r="H27" i="1"/>
  <c r="K27" i="1"/>
  <c r="H28" i="1"/>
  <c r="K28" i="1"/>
  <c r="H29" i="1"/>
  <c r="K29" i="1"/>
  <c r="H30" i="1"/>
  <c r="K30" i="1"/>
  <c r="H31" i="1"/>
  <c r="K31" i="1"/>
  <c r="H32" i="1"/>
  <c r="K32" i="1"/>
  <c r="H33" i="1"/>
  <c r="K33" i="1"/>
  <c r="H34" i="1"/>
  <c r="K34" i="1"/>
  <c r="H35" i="1"/>
  <c r="K35" i="1"/>
  <c r="H36" i="1"/>
  <c r="K36" i="1"/>
  <c r="H37" i="1"/>
  <c r="K37" i="1"/>
  <c r="H38" i="1"/>
  <c r="K38" i="1"/>
  <c r="H39" i="1"/>
  <c r="K39" i="1"/>
  <c r="H40" i="1"/>
  <c r="K40" i="1"/>
  <c r="H41" i="1"/>
  <c r="K41" i="1"/>
  <c r="H42" i="1"/>
  <c r="K42" i="1"/>
  <c r="H43" i="1"/>
  <c r="K43" i="1"/>
  <c r="H44" i="1"/>
  <c r="K44" i="1"/>
  <c r="H45" i="1"/>
  <c r="K45" i="1"/>
  <c r="H46" i="1"/>
  <c r="K46" i="1"/>
  <c r="H47" i="1"/>
  <c r="K47" i="1"/>
  <c r="H48" i="1"/>
  <c r="K48" i="1"/>
  <c r="H49" i="1"/>
  <c r="K49" i="1"/>
  <c r="H50" i="1"/>
  <c r="K50" i="1"/>
  <c r="H51" i="1"/>
  <c r="K51" i="1"/>
  <c r="H52" i="1"/>
  <c r="K52" i="1"/>
  <c r="H53" i="1"/>
  <c r="K53" i="1"/>
  <c r="H54" i="1"/>
  <c r="K54" i="1"/>
  <c r="H55" i="1"/>
  <c r="K55" i="1"/>
  <c r="H56" i="1"/>
  <c r="K56" i="1"/>
  <c r="H57" i="1"/>
  <c r="K57" i="1"/>
  <c r="H58" i="1"/>
  <c r="K58" i="1"/>
  <c r="H59" i="1"/>
  <c r="K59" i="1"/>
  <c r="H60" i="1"/>
  <c r="K60" i="1"/>
  <c r="H61" i="1"/>
  <c r="K61" i="1"/>
  <c r="H62" i="1"/>
  <c r="K62" i="1"/>
  <c r="H63" i="1"/>
  <c r="K63" i="1"/>
  <c r="H64" i="1"/>
  <c r="K64" i="1"/>
  <c r="H65" i="1"/>
  <c r="K65" i="1"/>
  <c r="B6" i="2" l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5" i="2"/>
  <c r="G6" i="2"/>
  <c r="I6" i="2"/>
  <c r="H6" i="2" s="1"/>
  <c r="G7" i="2"/>
  <c r="I7" i="2"/>
  <c r="G8" i="2"/>
  <c r="I8" i="2"/>
  <c r="H8" i="2" s="1"/>
  <c r="G9" i="2"/>
  <c r="I9" i="2"/>
  <c r="G10" i="2"/>
  <c r="I10" i="2"/>
  <c r="H10" i="2" s="1"/>
  <c r="G11" i="2"/>
  <c r="H11" i="2" s="1"/>
  <c r="I11" i="2"/>
  <c r="G12" i="2"/>
  <c r="I12" i="2"/>
  <c r="G13" i="2"/>
  <c r="I13" i="2"/>
  <c r="G14" i="2"/>
  <c r="I14" i="2"/>
  <c r="G15" i="2"/>
  <c r="I15" i="2"/>
  <c r="G16" i="2"/>
  <c r="I16" i="2"/>
  <c r="G17" i="2"/>
  <c r="I17" i="2"/>
  <c r="G18" i="2"/>
  <c r="I18" i="2"/>
  <c r="G19" i="2"/>
  <c r="I19" i="2"/>
  <c r="G20" i="2"/>
  <c r="I20" i="2"/>
  <c r="G21" i="2"/>
  <c r="I21" i="2"/>
  <c r="G22" i="2"/>
  <c r="I22" i="2"/>
  <c r="G23" i="2"/>
  <c r="H23" i="2" s="1"/>
  <c r="I23" i="2"/>
  <c r="G24" i="2"/>
  <c r="I24" i="2"/>
  <c r="G25" i="2"/>
  <c r="I25" i="2"/>
  <c r="G26" i="2"/>
  <c r="I26" i="2"/>
  <c r="G27" i="2"/>
  <c r="H27" i="2" s="1"/>
  <c r="I27" i="2"/>
  <c r="G28" i="2"/>
  <c r="I28" i="2"/>
  <c r="G29" i="2"/>
  <c r="I29" i="2"/>
  <c r="G30" i="2"/>
  <c r="I30" i="2"/>
  <c r="G31" i="2"/>
  <c r="I31" i="2"/>
  <c r="G32" i="2"/>
  <c r="I32" i="2"/>
  <c r="G33" i="2"/>
  <c r="I33" i="2"/>
  <c r="G34" i="2"/>
  <c r="I34" i="2"/>
  <c r="G35" i="2"/>
  <c r="I35" i="2"/>
  <c r="G36" i="2"/>
  <c r="I36" i="2"/>
  <c r="G37" i="2"/>
  <c r="I37" i="2"/>
  <c r="G38" i="2"/>
  <c r="I38" i="2"/>
  <c r="G39" i="2"/>
  <c r="H39" i="2" s="1"/>
  <c r="I39" i="2"/>
  <c r="G40" i="2"/>
  <c r="I40" i="2"/>
  <c r="G41" i="2"/>
  <c r="I41" i="2"/>
  <c r="G42" i="2"/>
  <c r="I42" i="2"/>
  <c r="G43" i="2"/>
  <c r="H43" i="2" s="1"/>
  <c r="I43" i="2"/>
  <c r="G44" i="2"/>
  <c r="I44" i="2"/>
  <c r="G45" i="2"/>
  <c r="I45" i="2"/>
  <c r="G46" i="2"/>
  <c r="I46" i="2"/>
  <c r="G47" i="2"/>
  <c r="I47" i="2"/>
  <c r="H47" i="2" s="1"/>
  <c r="G48" i="2"/>
  <c r="I48" i="2"/>
  <c r="G49" i="2"/>
  <c r="I49" i="2"/>
  <c r="H49" i="2" s="1"/>
  <c r="G50" i="2"/>
  <c r="I50" i="2"/>
  <c r="G51" i="2"/>
  <c r="I51" i="2"/>
  <c r="H51" i="2" s="1"/>
  <c r="G52" i="2"/>
  <c r="I52" i="2"/>
  <c r="G53" i="2"/>
  <c r="I53" i="2"/>
  <c r="H53" i="2" s="1"/>
  <c r="G54" i="2"/>
  <c r="I54" i="2"/>
  <c r="G55" i="2"/>
  <c r="H55" i="2"/>
  <c r="I55" i="2"/>
  <c r="G56" i="2"/>
  <c r="I56" i="2"/>
  <c r="H56" i="2" s="1"/>
  <c r="G57" i="2"/>
  <c r="I57" i="2"/>
  <c r="G58" i="2"/>
  <c r="I58" i="2"/>
  <c r="H58" i="2" s="1"/>
  <c r="G59" i="2"/>
  <c r="H59" i="2" s="1"/>
  <c r="I59" i="2"/>
  <c r="G60" i="2"/>
  <c r="I60" i="2"/>
  <c r="H60" i="2" s="1"/>
  <c r="G61" i="2"/>
  <c r="I61" i="2"/>
  <c r="G62" i="2"/>
  <c r="I62" i="2"/>
  <c r="H62" i="2" s="1"/>
  <c r="G63" i="2"/>
  <c r="I63" i="2"/>
  <c r="G64" i="2"/>
  <c r="I64" i="2"/>
  <c r="G65" i="2"/>
  <c r="I65" i="2"/>
  <c r="I5" i="2"/>
  <c r="G5" i="2"/>
  <c r="H65" i="2" l="1"/>
  <c r="H37" i="2"/>
  <c r="H35" i="2"/>
  <c r="H33" i="2"/>
  <c r="H31" i="2"/>
  <c r="H5" i="2"/>
  <c r="H54" i="2"/>
  <c r="H46" i="2"/>
  <c r="H44" i="2"/>
  <c r="H42" i="2"/>
  <c r="H21" i="2"/>
  <c r="H19" i="2"/>
  <c r="H17" i="2"/>
  <c r="H63" i="2"/>
  <c r="H30" i="2"/>
  <c r="H28" i="2"/>
  <c r="H26" i="2"/>
  <c r="H24" i="2"/>
  <c r="H9" i="2"/>
  <c r="H7" i="2"/>
  <c r="H40" i="2"/>
  <c r="H13" i="2"/>
  <c r="H61" i="2"/>
  <c r="H52" i="2"/>
  <c r="H45" i="2"/>
  <c r="H38" i="2"/>
  <c r="H36" i="2"/>
  <c r="H29" i="2"/>
  <c r="H22" i="2"/>
  <c r="H20" i="2"/>
  <c r="H15" i="2"/>
  <c r="H64" i="2"/>
  <c r="H57" i="2"/>
  <c r="H50" i="2"/>
  <c r="H48" i="2"/>
  <c r="H41" i="2"/>
  <c r="H34" i="2"/>
  <c r="H32" i="2"/>
  <c r="H25" i="2"/>
  <c r="H18" i="2"/>
  <c r="H16" i="2"/>
  <c r="H14" i="2"/>
  <c r="H12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</calcChain>
</file>

<file path=xl/sharedStrings.xml><?xml version="1.0" encoding="utf-8"?>
<sst xmlns="http://schemas.openxmlformats.org/spreadsheetml/2006/main" count="640" uniqueCount="201">
  <si>
    <t>հրավերով նախատեսված չափաբաժնի համարը</t>
  </si>
  <si>
    <t>անվանումը և ապրանքային նշանը</t>
  </si>
  <si>
    <t>չափման միավորը</t>
  </si>
  <si>
    <t>ընդհանուր քանակը</t>
  </si>
  <si>
    <t>մատակարարման</t>
  </si>
  <si>
    <t>հասցեն</t>
  </si>
  <si>
    <t>ենթակա քանակը</t>
  </si>
  <si>
    <t>Ժամկետը**</t>
  </si>
  <si>
    <t>Ապրանքի  տեխնիկական բնութագիրը</t>
  </si>
  <si>
    <t>ապրանքային նշանը, մակիշը և արտադրողի անվանումը **</t>
  </si>
  <si>
    <t>միավոր գինը/ՀՀ դրամ</t>
  </si>
  <si>
    <t>ընդհանուր գինը/ՀՀ դրամ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</si>
  <si>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</t>
    </r>
  </si>
  <si>
    <t>հատ</t>
  </si>
  <si>
    <t>ըստ պահանջարկի մինչև 30.12.2025թ</t>
  </si>
  <si>
    <t>по запросу до 30.12.2025.</t>
  </si>
  <si>
    <t>տուփ</t>
  </si>
  <si>
    <t>ք.Աբովյան Հատիսի 22</t>
  </si>
  <si>
    <t>г.Абовян Атиса 22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</si>
  <si>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Обязательное условие: транспортировка, хранение и хранение лекарственных средств должны осуществляться в соответствии с Приказом Министра внутренних дел Республики Армения от 2010 года. 17-Н приказа,
 сроки годности препарата на момент передачи покупателю и представляемой упаковки должны соответствовать требованиям Постановления Правительства РА №502 от 2 мая 2013 года.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</si>
  <si>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номер пред</t>
  </si>
  <si>
    <t>Наимен</t>
  </si>
  <si>
    <t>товарный знак, марка и наименование производителя **</t>
  </si>
  <si>
    <t>техническая характеристика</t>
  </si>
  <si>
    <t>общий объем</t>
  </si>
  <si>
    <t>К поставке</t>
  </si>
  <si>
    <t>адрес</t>
  </si>
  <si>
    <t>подлежащее поставке количество товара</t>
  </si>
  <si>
    <t>срок***</t>
  </si>
  <si>
    <t>Промефикации ЕЗК (CPV)</t>
  </si>
  <si>
    <t>единица измерения</t>
  </si>
  <si>
    <t>цена единицы /драмов РА</t>
  </si>
  <si>
    <t>общая цена/драмов РА</t>
  </si>
  <si>
    <t xml:space="preserve">                                                                                                                                                                                                                                Приложение № 1
к Договору под кодом 
заключенному "	"	2024	г.
ТЕХНИЧЕСКАЯ ХАРАКТЕРИСТИКА-ГРАФИК ЗАКУПКИ*</t>
  </si>
  <si>
    <t>"ապրանքային նշանը, մակիշը և արտադրողի անվանումը ''  սյունակը չափաբաժինների համար լրացնել ճիշտ, մասնավորապես արդադրող երկրների անուններ չգրել , լրացնել ապրանքային նշանը և արտադրողի անվանումը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</si>
  <si>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                            2024 թ. կնքված 
                                                                                                                                                                 ԱԲԾ- ԷԱԱՊՁԲ  25/04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</t>
    </r>
  </si>
  <si>
    <t>Խոլեստերինի հ-ծու</t>
  </si>
  <si>
    <t>Գլյուկոզա     հ-ծու</t>
  </si>
  <si>
    <t xml:space="preserve">Միզանյութի հ-ծու կինետիկ </t>
  </si>
  <si>
    <t>RPR carbon</t>
  </si>
  <si>
    <t>.CRP</t>
  </si>
  <si>
    <t xml:space="preserve">Թրոմբոպլաստին </t>
  </si>
  <si>
    <t>Բիլիռուբին հ-ծու</t>
  </si>
  <si>
    <t>Կրեատին հ-ծու</t>
  </si>
  <si>
    <t>Իմերսիոն յուղ</t>
  </si>
  <si>
    <t>ALT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</si>
  <si>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</si>
  <si>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</si>
  <si>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</si>
  <si>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</si>
  <si>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</si>
  <si>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</si>
  <si>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</si>
  <si>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</si>
  <si>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</si>
  <si>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Ախտահանիչ միջոց   երկկոմպոնենտ հեղուկ  խտանյութ նախատեսված մակերեսների ախտահանման համար</t>
  </si>
  <si>
    <t>Ախտահանիչ միջոց քլոր պարունակող</t>
  </si>
  <si>
    <t>Ախտահանիչ միջոց Ձեռքերի մշակման համար</t>
  </si>
  <si>
    <t>Ախտահանիչ միջոց վիրահատական դաշտի մշակման յոդ  պարունակող</t>
  </si>
  <si>
    <t>Ազոպիրամ</t>
  </si>
  <si>
    <t>Ախտահանիչ միջոց , եռակոմպոնենտ հեղուկ խտանյութ նախատեսված գործիքների ու մակերեսների</t>
  </si>
  <si>
    <t>Հակաբակտերիալ օճառ</t>
  </si>
  <si>
    <t>Ռոմանովսկի գիմզա</t>
  </si>
  <si>
    <t>Սուլֆոսալիցիլաթթու</t>
  </si>
  <si>
    <t xml:space="preserve">Նոսրացնող շիճուկ 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</si>
  <si>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</si>
  <si>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</si>
  <si>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</si>
  <si>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</si>
  <si>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</si>
  <si>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</si>
  <si>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</si>
  <si>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Աղաթթու</t>
  </si>
  <si>
    <t>Մեզի անալիզատոր</t>
  </si>
  <si>
    <t>Խլամիդիա</t>
  </si>
  <si>
    <t>Ուրեապլազմա</t>
  </si>
  <si>
    <t>Ցիտոմեգալովիրուս</t>
  </si>
  <si>
    <t>Տոքսոպլազմա</t>
  </si>
  <si>
    <t>Հերպես</t>
  </si>
  <si>
    <t>Անտի ՏՊՈ</t>
  </si>
  <si>
    <t>Տ 4 ազատ</t>
  </si>
  <si>
    <t>Խորիոնային գոնադոտրոպին</t>
  </si>
  <si>
    <t>Պրոլակտին</t>
  </si>
  <si>
    <t>Ալֆա-Ֆերոպ.</t>
  </si>
  <si>
    <t>Խորիոնային  ազատ</t>
  </si>
  <si>
    <t>PAPA   A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</si>
  <si>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</si>
  <si>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</si>
  <si>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</si>
  <si>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</si>
  <si>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</si>
  <si>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</si>
  <si>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</si>
  <si>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</si>
  <si>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</si>
  <si>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>Միավի որոշման թեսթ</t>
  </si>
  <si>
    <t>Թիրեոտրոպ հորմոն</t>
  </si>
  <si>
    <t>Թեսթ</t>
  </si>
  <si>
    <t>200միլի</t>
  </si>
  <si>
    <t>400միլի</t>
  </si>
  <si>
    <t>4միլի</t>
  </si>
  <si>
    <t>120 միլի</t>
  </si>
  <si>
    <t>միլի</t>
  </si>
  <si>
    <t>հեղուկ մակերեսների համար</t>
  </si>
  <si>
    <t>հաբ</t>
  </si>
  <si>
    <t>գել</t>
  </si>
  <si>
    <t xml:space="preserve">հեղուկ վիրահատական դաշտի մշակման, յոդ պարունակող </t>
  </si>
  <si>
    <t>փոշի</t>
  </si>
  <si>
    <t>հեղուկ գործիքների և մակերեսների ախտահանման համար</t>
  </si>
  <si>
    <t>հեղուկ</t>
  </si>
  <si>
    <t>գրամ</t>
  </si>
  <si>
    <t>թեսթ</t>
  </si>
  <si>
    <t xml:space="preserve"> տուփ</t>
  </si>
  <si>
    <t>Տուփ</t>
  </si>
  <si>
    <t xml:space="preserve">թեսթ </t>
  </si>
  <si>
    <t>լիտր</t>
  </si>
  <si>
    <t>մլ</t>
  </si>
  <si>
    <t>միլիլիտր</t>
  </si>
  <si>
    <t>Уровень холестерина</t>
  </si>
  <si>
    <t>Глюкоза H-соль</t>
  </si>
  <si>
    <t>Кинетика H-солей мочевины</t>
  </si>
  <si>
    <t>РПР углерод:</t>
  </si>
  <si>
    <t>.СРП:</t>
  </si>
  <si>
    <t>Тромбопластин</t>
  </si>
  <si>
    <t>Билирубин H-соль</t>
  </si>
  <si>
    <t>Креатин H-соль</t>
  </si>
  <si>
    <t>Иммерсионное масло</t>
  </si>
  <si>
    <t>АЛЬТ:</t>
  </si>
  <si>
    <t>HBsAg</t>
  </si>
  <si>
    <t>АСТ:</t>
  </si>
  <si>
    <t>Кальциевая соль</t>
  </si>
  <si>
    <t>Золиклон Анти А:</t>
  </si>
  <si>
    <t>Золиклон анти АБ</t>
  </si>
  <si>
    <t>Золиклон анти Б</t>
  </si>
  <si>
    <t>Золиклон Анти Д:</t>
  </si>
  <si>
    <t>Золиклон Анти С:</t>
  </si>
  <si>
    <t>Гепатит С</t>
  </si>
  <si>
    <t>Дезинфицирующее средство, двухкомпонентный жидкий концентрат, предназначенный для дезинфекции поверхностей.</t>
  </si>
  <si>
    <t>Дезинфицирующее средство, содержащее хлор</t>
  </si>
  <si>
    <t>Санитайзер для рук</t>
  </si>
  <si>
    <t>Дезинфицирующее средство для обработки хирургических полей, содержащее йод.</t>
  </si>
  <si>
    <t>Азопирам</t>
  </si>
  <si>
    <t>Дезинфицирующее средство, трехкомпонентный жидкий концентрат, предназначенный для инструментов и поверхностей.</t>
  </si>
  <si>
    <t>Антибактериальное мыло</t>
  </si>
  <si>
    <t>Романовский Гимза</t>
  </si>
  <si>
    <t>Сульфосалициловая кислота</t>
  </si>
  <si>
    <t>Разбавляющая сыворотка</t>
  </si>
  <si>
    <t>Харис гематоксилин</t>
  </si>
  <si>
    <t>Оранжевый G 6:</t>
  </si>
  <si>
    <t>ЕА 50папаникол</t>
  </si>
  <si>
    <t>Цитологический краситель-клей</t>
  </si>
  <si>
    <t>Гемоглобин</t>
  </si>
  <si>
    <t>Гематокрит капиллярный</t>
  </si>
  <si>
    <t>Уксусная кислота</t>
  </si>
  <si>
    <t>Соляная кислота</t>
  </si>
  <si>
    <t>Анализатор мочи</t>
  </si>
  <si>
    <t>Хламидии</t>
  </si>
  <si>
    <t>Мочевина плазма</t>
  </si>
  <si>
    <t>Цитомегаловирус</t>
  </si>
  <si>
    <t>Токсоплазма</t>
  </si>
  <si>
    <t>Герпес</t>
  </si>
  <si>
    <t>Анти ТПО</t>
  </si>
  <si>
    <t>Т 4 бесплатно</t>
  </si>
  <si>
    <t>Хорионический гонадотропин</t>
  </si>
  <si>
    <t>Пролактин</t>
  </si>
  <si>
    <t>Альфа-Ферроп.</t>
  </si>
  <si>
    <t>Хорион свободный</t>
  </si>
  <si>
    <t>ПАПА А:</t>
  </si>
  <si>
    <t>Лютеинизирующий гормон</t>
  </si>
  <si>
    <t>Фолликулостимулирующий гормон</t>
  </si>
  <si>
    <t>витамин д</t>
  </si>
  <si>
    <t>АСЛО:</t>
  </si>
  <si>
    <t>Ревматоидный фактор</t>
  </si>
  <si>
    <t>Витамин В12</t>
  </si>
  <si>
    <t>Ферритин</t>
  </si>
  <si>
    <t>D Димер иммуноферментный</t>
  </si>
  <si>
    <t>Феррум железо</t>
  </si>
  <si>
    <t>Модульный тест решения</t>
  </si>
  <si>
    <t>Гормон щитовидной железы</t>
  </si>
  <si>
    <t>Тест</t>
  </si>
  <si>
    <t>200 миль</t>
  </si>
  <si>
    <t>400 миль</t>
  </si>
  <si>
    <t>4 мили</t>
  </si>
  <si>
    <t>120 миль</t>
  </si>
  <si>
    <t>милли</t>
  </si>
  <si>
    <t>для жидких поверхностей</t>
  </si>
  <si>
    <t>таблетка</t>
  </si>
  <si>
    <t>гель</t>
  </si>
  <si>
    <t>жидкость для обработки хирургических полей, содержащая йод</t>
  </si>
  <si>
    <t>пыль</t>
  </si>
  <si>
    <t>жидкость для дезинфекции инструментов и поверхностей</t>
  </si>
  <si>
    <t>жидкость</t>
  </si>
  <si>
    <t>граммы</t>
  </si>
  <si>
    <t>тест</t>
  </si>
  <si>
    <t>коробка</t>
  </si>
  <si>
    <t xml:space="preserve"> коробка</t>
  </si>
  <si>
    <t>Коробка</t>
  </si>
  <si>
    <t>литр</t>
  </si>
  <si>
    <t>мл</t>
  </si>
  <si>
    <t>шт.</t>
  </si>
  <si>
    <t>миллилитр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</si>
</sst>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\ _₽_-;\-* #,##0.0\ _₽_-;_-* &quot;-&quot;?\ _₽_-;_-@_-"/>
  </numFmts>
  <fonts count="2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10"/>
      <name val="Arial Armenian"/>
      <family val="2"/>
    </font>
    <font>
      <sz val="8"/>
      <name val="Arial Armenian"/>
      <family val="2"/>
    </font>
    <font>
      <sz val="10"/>
      <color theme="1"/>
      <name val="Arial Armenian"/>
      <family val="2"/>
    </font>
    <font>
      <sz val="8"/>
      <color rgb="FF000000"/>
      <name val="GHEA Grapalat"/>
      <family val="3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 Armenian"/>
      <family val="2"/>
      <charset val="204"/>
    </font>
    <font>
      <sz val="10"/>
      <color rgb="FF000000"/>
      <name val="Arial Armeni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16" fillId="0" borderId="0" applyNumberFormat="0" applyFill="0" applyBorder="0" applyAlignment="0" applyProtection="0"/>
  </cellStyleXfs>
  <cellXfs count="64">
    <xf numFmtId="0" fontId="0" fillId="0" borderId="0" xfId="0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left" vertical="top" wrapText="1"/>
    </xf>
    <xf numFmtId="0" fontId="12" fillId="2" borderId="1" xfId="1" applyFont="1" applyFill="1" applyBorder="1" applyAlignment="1">
      <alignment horizontal="center" vertical="top" wrapText="1"/>
    </xf>
    <xf numFmtId="0" fontId="14" fillId="2" borderId="1" xfId="1" applyFont="1" applyFill="1" applyBorder="1" applyAlignment="1">
      <alignment horizontal="center" vertical="top" wrapText="1"/>
    </xf>
    <xf numFmtId="0" fontId="12" fillId="2" borderId="5" xfId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164" fontId="12" fillId="2" borderId="3" xfId="0" applyNumberFormat="1" applyFont="1" applyFill="1" applyBorder="1" applyAlignment="1">
      <alignment horizontal="right" vertical="top" wrapText="1"/>
    </xf>
    <xf numFmtId="164" fontId="12" fillId="2" borderId="1" xfId="0" applyNumberFormat="1" applyFont="1" applyFill="1" applyBorder="1" applyAlignment="1">
      <alignment horizontal="right" vertical="top" wrapText="1"/>
    </xf>
    <xf numFmtId="164" fontId="10" fillId="2" borderId="1" xfId="0" applyNumberFormat="1" applyFont="1" applyFill="1" applyBorder="1" applyAlignment="1">
      <alignment horizontal="right"/>
    </xf>
    <xf numFmtId="0" fontId="0" fillId="0" borderId="1" xfId="0" applyBorder="1"/>
    <xf numFmtId="1" fontId="12" fillId="2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wrapText="1"/>
    </xf>
    <xf numFmtId="0" fontId="9" fillId="0" borderId="5" xfId="0" applyFont="1" applyBorder="1"/>
    <xf numFmtId="164" fontId="10" fillId="2" borderId="5" xfId="0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center" wrapText="1"/>
    </xf>
    <xf numFmtId="0" fontId="15" fillId="0" borderId="1" xfId="0" applyFont="1" applyBorder="1" applyAlignment="1">
      <alignment horizontal="justify" vertical="center" wrapText="1"/>
    </xf>
    <xf numFmtId="0" fontId="16" fillId="0" borderId="1" xfId="4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wrapText="1"/>
    </xf>
    <xf numFmtId="20" fontId="12" fillId="2" borderId="1" xfId="1" applyNumberFormat="1" applyFont="1" applyFill="1" applyBorder="1" applyAlignment="1">
      <alignment horizontal="center" vertical="top" wrapText="1"/>
    </xf>
    <xf numFmtId="46" fontId="12" fillId="2" borderId="1" xfId="1" applyNumberFormat="1" applyFont="1" applyFill="1" applyBorder="1" applyAlignment="1">
      <alignment horizontal="center" vertical="top" wrapText="1"/>
    </xf>
    <xf numFmtId="0" fontId="9" fillId="2" borderId="1" xfId="0" applyFont="1" applyFill="1" applyBorder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" fontId="19" fillId="0" borderId="0" xfId="0" applyNumberFormat="1" applyFont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right" vertical="center" wrapText="1"/>
    </xf>
    <xf numFmtId="164" fontId="19" fillId="0" borderId="5" xfId="0" applyNumberFormat="1" applyFont="1" applyBorder="1" applyAlignment="1">
      <alignment horizontal="right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5" fillId="0" borderId="1" xfId="0" applyFont="1" applyBorder="1" applyAlignment="1">
      <alignment horizontal="justify" vertical="center" wrapText="1"/>
    </xf>
    <xf numFmtId="0" fontId="16" fillId="0" borderId="1" xfId="4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 vertical="top" wrapText="1"/>
    </xf>
    <xf numFmtId="164" fontId="19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</cellXfs>
  <cellStyles count="5">
    <cellStyle name="Normal 2" xfId="1" xr:uid="{00000000-0005-0000-0000-000000000000}"/>
    <cellStyle name="Гиперссылка" xfId="4" builtinId="8"/>
    <cellStyle name="Обычный" xfId="0" builtinId="0"/>
    <cellStyle name="Обычный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komunal/2023/23-04%20&#1383;&#1388;%20&#1377;&#1402;&#1408;&#1377;&#1398;&#1412;&#1398;&#1381;&#1408;/1111.xlsx" TargetMode="External"/><Relationship Id="rId1" Type="http://schemas.openxmlformats.org/officeDocument/2006/relationships/hyperlink" Target="komunal/2023/23-04%20&#1383;&#1388;%20&#1377;&#1402;&#1408;&#1377;&#1398;&#1412;&#1398;&#1381;&#1408;/111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topLeftCell="A6" zoomScaleNormal="100" workbookViewId="0">
      <selection activeCell="L5" sqref="L5"/>
    </sheetView>
  </sheetViews>
  <sheetFormatPr defaultRowHeight="15"/>
  <cols>
    <col min="1" max="1" width="4.140625" customWidth="1"/>
    <col min="2" max="2" width="9.85546875" customWidth="1"/>
    <col min="3" max="3" width="29.42578125" customWidth="1"/>
    <col min="4" max="4" width="13.28515625" customWidth="1"/>
    <col min="5" max="5" width="16.7109375" customWidth="1"/>
    <col min="6" max="6" width="10.5703125" style="63" customWidth="1"/>
    <col min="7" max="7" width="11.85546875" style="63" customWidth="1"/>
    <col min="8" max="8" width="15.7109375" customWidth="1"/>
    <col min="9" max="9" width="12" customWidth="1"/>
    <col min="10" max="10" width="11.85546875" customWidth="1"/>
    <col min="11" max="11" width="10.85546875" customWidth="1"/>
    <col min="12" max="12" width="35.5703125" customWidth="1"/>
  </cols>
  <sheetData>
    <row r="1" spans="1:12" ht="54.75" customHeight="1">
      <c r="A1" s="44" t="s">
        <v>34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100.5" customHeight="1">
      <c r="A2" s="47" t="s">
        <v>35</v>
      </c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1" customHeight="1">
      <c r="A3" s="46" t="s">
        <v>0</v>
      </c>
      <c r="B3" s="1"/>
      <c r="C3" s="46" t="s">
        <v>1</v>
      </c>
      <c r="D3" s="46" t="s">
        <v>9</v>
      </c>
      <c r="E3" s="46" t="s">
        <v>8</v>
      </c>
      <c r="F3" s="55" t="s">
        <v>2</v>
      </c>
      <c r="G3" s="56" t="s">
        <v>10</v>
      </c>
      <c r="H3" s="49" t="s">
        <v>11</v>
      </c>
      <c r="I3" s="46" t="s">
        <v>3</v>
      </c>
      <c r="J3" s="46" t="s">
        <v>4</v>
      </c>
      <c r="K3" s="46"/>
      <c r="L3" s="46"/>
    </row>
    <row r="4" spans="1:12" ht="47.25" customHeight="1">
      <c r="A4" s="46"/>
      <c r="B4" s="1"/>
      <c r="C4" s="46"/>
      <c r="D4" s="46"/>
      <c r="E4" s="46"/>
      <c r="F4" s="55"/>
      <c r="G4" s="56"/>
      <c r="H4" s="49"/>
      <c r="I4" s="46"/>
      <c r="J4" s="1" t="s">
        <v>5</v>
      </c>
      <c r="K4" s="1" t="s">
        <v>6</v>
      </c>
      <c r="L4" s="1" t="s">
        <v>7</v>
      </c>
    </row>
    <row r="5" spans="1:12" ht="19.5" customHeight="1">
      <c r="A5" s="1">
        <v>1</v>
      </c>
      <c r="B5" s="35">
        <v>33211130</v>
      </c>
      <c r="C5" s="36" t="s">
        <v>36</v>
      </c>
      <c r="D5" s="4"/>
      <c r="E5" s="41" t="s">
        <v>97</v>
      </c>
      <c r="F5" s="57" t="s">
        <v>102</v>
      </c>
      <c r="G5" s="58">
        <v>24</v>
      </c>
      <c r="H5" s="31">
        <f>+I5*G5</f>
        <v>9600</v>
      </c>
      <c r="I5" s="42">
        <v>400</v>
      </c>
      <c r="J5" s="7" t="s">
        <v>17</v>
      </c>
      <c r="K5" s="19">
        <f>+I5</f>
        <v>400</v>
      </c>
      <c r="L5" s="3" t="s">
        <v>14</v>
      </c>
    </row>
    <row r="6" spans="1:12" ht="19.5" customHeight="1">
      <c r="A6" s="1">
        <v>2</v>
      </c>
      <c r="B6" s="35">
        <v>33211120</v>
      </c>
      <c r="C6" s="36" t="s">
        <v>37</v>
      </c>
      <c r="D6" s="4"/>
      <c r="E6" s="41" t="s">
        <v>98</v>
      </c>
      <c r="F6" s="57" t="s">
        <v>102</v>
      </c>
      <c r="G6" s="58">
        <v>9</v>
      </c>
      <c r="H6" s="31">
        <f t="shared" ref="H6:H64" si="0">+I6*G6</f>
        <v>45000</v>
      </c>
      <c r="I6" s="42">
        <v>5000</v>
      </c>
      <c r="J6" s="7" t="s">
        <v>17</v>
      </c>
      <c r="K6" s="19">
        <f t="shared" ref="K6:K64" si="1">+I6</f>
        <v>5000</v>
      </c>
      <c r="L6" s="3" t="s">
        <v>14</v>
      </c>
    </row>
    <row r="7" spans="1:12" ht="19.5" customHeight="1">
      <c r="A7" s="1">
        <v>3</v>
      </c>
      <c r="B7" s="35">
        <v>33211150</v>
      </c>
      <c r="C7" s="36" t="s">
        <v>38</v>
      </c>
      <c r="D7" s="4"/>
      <c r="E7" s="41" t="s">
        <v>99</v>
      </c>
      <c r="F7" s="57" t="s">
        <v>102</v>
      </c>
      <c r="G7" s="59">
        <v>29</v>
      </c>
      <c r="H7" s="31">
        <f t="shared" si="0"/>
        <v>145000</v>
      </c>
      <c r="I7" s="42">
        <v>5000</v>
      </c>
      <c r="J7" s="7" t="s">
        <v>17</v>
      </c>
      <c r="K7" s="19">
        <f t="shared" si="1"/>
        <v>5000</v>
      </c>
      <c r="L7" s="3" t="s">
        <v>14</v>
      </c>
    </row>
    <row r="8" spans="1:12" ht="19.5" customHeight="1">
      <c r="A8" s="1">
        <v>4</v>
      </c>
      <c r="B8" s="35">
        <v>33211230</v>
      </c>
      <c r="C8" s="36" t="s">
        <v>39</v>
      </c>
      <c r="D8" s="4"/>
      <c r="E8" s="41" t="s">
        <v>98</v>
      </c>
      <c r="F8" s="57" t="s">
        <v>114</v>
      </c>
      <c r="G8" s="59">
        <v>45</v>
      </c>
      <c r="H8" s="31">
        <f t="shared" si="0"/>
        <v>180000</v>
      </c>
      <c r="I8" s="42">
        <v>4000</v>
      </c>
      <c r="J8" s="7" t="s">
        <v>17</v>
      </c>
      <c r="K8" s="19">
        <f t="shared" si="1"/>
        <v>4000</v>
      </c>
      <c r="L8" s="3" t="s">
        <v>14</v>
      </c>
    </row>
    <row r="9" spans="1:12" ht="19.5" customHeight="1">
      <c r="A9" s="1">
        <v>5</v>
      </c>
      <c r="B9" s="35">
        <v>33211250</v>
      </c>
      <c r="C9" s="36" t="s">
        <v>40</v>
      </c>
      <c r="D9" s="4"/>
      <c r="E9" s="41" t="s">
        <v>97</v>
      </c>
      <c r="F9" s="57" t="s">
        <v>114</v>
      </c>
      <c r="G9" s="59">
        <v>36</v>
      </c>
      <c r="H9" s="31">
        <f t="shared" si="0"/>
        <v>18000</v>
      </c>
      <c r="I9" s="42">
        <v>500</v>
      </c>
      <c r="J9" s="7" t="s">
        <v>17</v>
      </c>
      <c r="K9" s="19">
        <f t="shared" si="1"/>
        <v>500</v>
      </c>
      <c r="L9" s="3" t="s">
        <v>14</v>
      </c>
    </row>
    <row r="10" spans="1:12" ht="19.5" customHeight="1">
      <c r="A10" s="1">
        <v>6</v>
      </c>
      <c r="B10" s="35">
        <v>33211310</v>
      </c>
      <c r="C10" s="36" t="s">
        <v>41</v>
      </c>
      <c r="D10" s="5"/>
      <c r="E10" s="41" t="s">
        <v>97</v>
      </c>
      <c r="F10" s="57" t="s">
        <v>114</v>
      </c>
      <c r="G10" s="59">
        <v>350</v>
      </c>
      <c r="H10" s="31">
        <f t="shared" si="0"/>
        <v>1050000</v>
      </c>
      <c r="I10" s="42">
        <v>3000</v>
      </c>
      <c r="J10" s="7" t="s">
        <v>17</v>
      </c>
      <c r="K10" s="19">
        <f t="shared" si="1"/>
        <v>3000</v>
      </c>
      <c r="L10" s="3" t="s">
        <v>14</v>
      </c>
    </row>
    <row r="11" spans="1:12" ht="19.5" customHeight="1">
      <c r="A11" s="1">
        <v>7</v>
      </c>
      <c r="B11" s="35">
        <v>33211140</v>
      </c>
      <c r="C11" s="36" t="s">
        <v>42</v>
      </c>
      <c r="D11" s="5"/>
      <c r="E11" s="41" t="s">
        <v>100</v>
      </c>
      <c r="F11" s="57" t="s">
        <v>102</v>
      </c>
      <c r="G11" s="59">
        <v>22</v>
      </c>
      <c r="H11" s="31">
        <f t="shared" si="0"/>
        <v>33000</v>
      </c>
      <c r="I11" s="42">
        <v>1500</v>
      </c>
      <c r="J11" s="7" t="s">
        <v>17</v>
      </c>
      <c r="K11" s="19">
        <f t="shared" si="1"/>
        <v>1500</v>
      </c>
      <c r="L11" s="3" t="s">
        <v>14</v>
      </c>
    </row>
    <row r="12" spans="1:12" ht="19.5" customHeight="1">
      <c r="A12" s="1">
        <v>8</v>
      </c>
      <c r="B12" s="35">
        <v>33211160</v>
      </c>
      <c r="C12" s="36" t="s">
        <v>43</v>
      </c>
      <c r="D12" s="4"/>
      <c r="E12" s="41" t="s">
        <v>98</v>
      </c>
      <c r="F12" s="57" t="s">
        <v>102</v>
      </c>
      <c r="G12" s="59">
        <v>11</v>
      </c>
      <c r="H12" s="31">
        <f t="shared" si="0"/>
        <v>16500</v>
      </c>
      <c r="I12" s="42">
        <v>1500</v>
      </c>
      <c r="J12" s="7" t="s">
        <v>17</v>
      </c>
      <c r="K12" s="19">
        <f t="shared" si="1"/>
        <v>1500</v>
      </c>
      <c r="L12" s="3" t="s">
        <v>14</v>
      </c>
    </row>
    <row r="13" spans="1:12" ht="19.5" customHeight="1">
      <c r="A13" s="1">
        <v>9</v>
      </c>
      <c r="B13" s="35">
        <v>33121270</v>
      </c>
      <c r="C13" s="36" t="s">
        <v>44</v>
      </c>
      <c r="D13" s="4"/>
      <c r="E13" s="41" t="s">
        <v>98</v>
      </c>
      <c r="F13" s="57" t="s">
        <v>102</v>
      </c>
      <c r="G13" s="59">
        <v>30</v>
      </c>
      <c r="H13" s="31">
        <f t="shared" si="0"/>
        <v>6000</v>
      </c>
      <c r="I13" s="42">
        <v>200</v>
      </c>
      <c r="J13" s="7" t="s">
        <v>17</v>
      </c>
      <c r="K13" s="19">
        <f t="shared" si="1"/>
        <v>200</v>
      </c>
      <c r="L13" s="3" t="s">
        <v>14</v>
      </c>
    </row>
    <row r="14" spans="1:12" ht="19.5" customHeight="1">
      <c r="A14" s="1">
        <v>10</v>
      </c>
      <c r="B14" s="35">
        <v>33211420</v>
      </c>
      <c r="C14" s="36" t="s">
        <v>45</v>
      </c>
      <c r="D14" s="4"/>
      <c r="E14" s="41" t="s">
        <v>101</v>
      </c>
      <c r="F14" s="57" t="s">
        <v>102</v>
      </c>
      <c r="G14" s="59">
        <v>18</v>
      </c>
      <c r="H14" s="31">
        <f t="shared" si="0"/>
        <v>4320</v>
      </c>
      <c r="I14" s="42">
        <v>240</v>
      </c>
      <c r="J14" s="7" t="s">
        <v>17</v>
      </c>
      <c r="K14" s="19">
        <f t="shared" si="1"/>
        <v>240</v>
      </c>
      <c r="L14" s="3" t="s">
        <v>14</v>
      </c>
    </row>
    <row r="15" spans="1:12" ht="19.5" customHeight="1">
      <c r="A15" s="1">
        <v>11</v>
      </c>
      <c r="B15" s="35">
        <v>33211320</v>
      </c>
      <c r="C15" s="36" t="s">
        <v>46</v>
      </c>
      <c r="D15" s="10"/>
      <c r="E15" s="41" t="s">
        <v>97</v>
      </c>
      <c r="F15" s="57" t="s">
        <v>114</v>
      </c>
      <c r="G15" s="59">
        <v>74</v>
      </c>
      <c r="H15" s="31">
        <f t="shared" si="0"/>
        <v>185000</v>
      </c>
      <c r="I15" s="42">
        <v>2500</v>
      </c>
      <c r="J15" s="7" t="s">
        <v>17</v>
      </c>
      <c r="K15" s="19">
        <f t="shared" si="1"/>
        <v>2500</v>
      </c>
      <c r="L15" s="3" t="s">
        <v>14</v>
      </c>
    </row>
    <row r="16" spans="1:12" ht="19.5" customHeight="1">
      <c r="A16" s="1">
        <v>12</v>
      </c>
      <c r="B16" s="35">
        <v>33211420</v>
      </c>
      <c r="C16" s="36" t="s">
        <v>47</v>
      </c>
      <c r="D16" s="4"/>
      <c r="E16" s="41" t="s">
        <v>101</v>
      </c>
      <c r="F16" s="57" t="s">
        <v>102</v>
      </c>
      <c r="G16" s="59">
        <v>18</v>
      </c>
      <c r="H16" s="31">
        <f t="shared" si="0"/>
        <v>4320</v>
      </c>
      <c r="I16" s="42">
        <v>240</v>
      </c>
      <c r="J16" s="7" t="s">
        <v>17</v>
      </c>
      <c r="K16" s="19">
        <f t="shared" si="1"/>
        <v>240</v>
      </c>
      <c r="L16" s="3" t="s">
        <v>14</v>
      </c>
    </row>
    <row r="17" spans="1:12" ht="19.5" customHeight="1">
      <c r="A17" s="1">
        <v>13</v>
      </c>
      <c r="B17" s="35">
        <v>33211300</v>
      </c>
      <c r="C17" s="36" t="s">
        <v>48</v>
      </c>
      <c r="D17" s="4"/>
      <c r="E17" s="41" t="s">
        <v>102</v>
      </c>
      <c r="F17" s="57" t="s">
        <v>102</v>
      </c>
      <c r="G17" s="59">
        <v>40</v>
      </c>
      <c r="H17" s="31">
        <f t="shared" si="0"/>
        <v>16000</v>
      </c>
      <c r="I17" s="42">
        <v>400</v>
      </c>
      <c r="J17" s="7" t="s">
        <v>17</v>
      </c>
      <c r="K17" s="19">
        <f t="shared" si="1"/>
        <v>400</v>
      </c>
      <c r="L17" s="3" t="s">
        <v>14</v>
      </c>
    </row>
    <row r="18" spans="1:12" ht="19.5" customHeight="1">
      <c r="A18" s="1">
        <v>14</v>
      </c>
      <c r="B18" s="35">
        <v>33211190</v>
      </c>
      <c r="C18" s="36" t="s">
        <v>49</v>
      </c>
      <c r="D18" s="4"/>
      <c r="E18" s="41" t="s">
        <v>102</v>
      </c>
      <c r="F18" s="57" t="s">
        <v>102</v>
      </c>
      <c r="G18" s="59">
        <v>78</v>
      </c>
      <c r="H18" s="31">
        <f t="shared" si="0"/>
        <v>12480</v>
      </c>
      <c r="I18" s="42">
        <v>160</v>
      </c>
      <c r="J18" s="7" t="s">
        <v>17</v>
      </c>
      <c r="K18" s="19">
        <f t="shared" si="1"/>
        <v>160</v>
      </c>
      <c r="L18" s="3" t="s">
        <v>14</v>
      </c>
    </row>
    <row r="19" spans="1:12" ht="19.5" customHeight="1">
      <c r="A19" s="1">
        <v>15</v>
      </c>
      <c r="B19" s="35">
        <v>33211190</v>
      </c>
      <c r="C19" s="36" t="s">
        <v>50</v>
      </c>
      <c r="D19" s="4"/>
      <c r="E19" s="41" t="s">
        <v>102</v>
      </c>
      <c r="F19" s="57" t="s">
        <v>102</v>
      </c>
      <c r="G19" s="59">
        <v>124</v>
      </c>
      <c r="H19" s="31">
        <f t="shared" si="0"/>
        <v>19840</v>
      </c>
      <c r="I19" s="42">
        <v>160</v>
      </c>
      <c r="J19" s="7" t="s">
        <v>17</v>
      </c>
      <c r="K19" s="19">
        <f t="shared" si="1"/>
        <v>160</v>
      </c>
      <c r="L19" s="3" t="s">
        <v>14</v>
      </c>
    </row>
    <row r="20" spans="1:12" ht="19.5" customHeight="1">
      <c r="A20" s="1">
        <v>16</v>
      </c>
      <c r="B20" s="35">
        <v>33211200</v>
      </c>
      <c r="C20" s="36" t="s">
        <v>51</v>
      </c>
      <c r="D20" s="4"/>
      <c r="E20" s="41" t="s">
        <v>102</v>
      </c>
      <c r="F20" s="57" t="s">
        <v>102</v>
      </c>
      <c r="G20" s="59">
        <v>78</v>
      </c>
      <c r="H20" s="31">
        <f t="shared" si="0"/>
        <v>12480</v>
      </c>
      <c r="I20" s="42">
        <v>160</v>
      </c>
      <c r="J20" s="7" t="s">
        <v>17</v>
      </c>
      <c r="K20" s="19">
        <f t="shared" si="1"/>
        <v>160</v>
      </c>
      <c r="L20" s="3" t="s">
        <v>14</v>
      </c>
    </row>
    <row r="21" spans="1:12" ht="19.5" customHeight="1">
      <c r="A21" s="1">
        <v>17</v>
      </c>
      <c r="B21" s="35">
        <v>33211220</v>
      </c>
      <c r="C21" s="36" t="s">
        <v>52</v>
      </c>
      <c r="D21" s="4"/>
      <c r="E21" s="41" t="s">
        <v>102</v>
      </c>
      <c r="F21" s="57" t="s">
        <v>102</v>
      </c>
      <c r="G21" s="59">
        <v>156</v>
      </c>
      <c r="H21" s="31">
        <f t="shared" si="0"/>
        <v>24960</v>
      </c>
      <c r="I21" s="42">
        <v>160</v>
      </c>
      <c r="J21" s="7" t="s">
        <v>17</v>
      </c>
      <c r="K21" s="19">
        <f t="shared" si="1"/>
        <v>160</v>
      </c>
      <c r="L21" s="3" t="s">
        <v>14</v>
      </c>
    </row>
    <row r="22" spans="1:12" ht="19.5" customHeight="1">
      <c r="A22" s="1">
        <v>18</v>
      </c>
      <c r="B22" s="35">
        <v>33211210</v>
      </c>
      <c r="C22" s="36" t="s">
        <v>53</v>
      </c>
      <c r="D22" s="4"/>
      <c r="E22" s="41" t="s">
        <v>102</v>
      </c>
      <c r="F22" s="57" t="s">
        <v>102</v>
      </c>
      <c r="G22" s="59">
        <v>276</v>
      </c>
      <c r="H22" s="31">
        <f t="shared" si="0"/>
        <v>27600</v>
      </c>
      <c r="I22" s="42">
        <v>100</v>
      </c>
      <c r="J22" s="7" t="s">
        <v>17</v>
      </c>
      <c r="K22" s="19">
        <f t="shared" si="1"/>
        <v>100</v>
      </c>
      <c r="L22" s="3" t="s">
        <v>14</v>
      </c>
    </row>
    <row r="23" spans="1:12" ht="19.5" customHeight="1">
      <c r="A23" s="1">
        <v>19</v>
      </c>
      <c r="B23" s="35">
        <v>33691160</v>
      </c>
      <c r="C23" s="36" t="s">
        <v>54</v>
      </c>
      <c r="D23" s="4"/>
      <c r="E23" s="41" t="s">
        <v>97</v>
      </c>
      <c r="F23" s="57" t="s">
        <v>114</v>
      </c>
      <c r="G23" s="59">
        <v>105</v>
      </c>
      <c r="H23" s="31">
        <f t="shared" si="0"/>
        <v>21000</v>
      </c>
      <c r="I23" s="42">
        <v>200</v>
      </c>
      <c r="J23" s="7" t="s">
        <v>17</v>
      </c>
      <c r="K23" s="19">
        <f t="shared" si="1"/>
        <v>200</v>
      </c>
      <c r="L23" s="3" t="s">
        <v>14</v>
      </c>
    </row>
    <row r="24" spans="1:12" ht="19.5" customHeight="1">
      <c r="A24" s="1">
        <v>20</v>
      </c>
      <c r="B24" s="35">
        <v>33621641</v>
      </c>
      <c r="C24" s="36" t="s">
        <v>55</v>
      </c>
      <c r="D24" s="4"/>
      <c r="E24" s="41" t="s">
        <v>103</v>
      </c>
      <c r="F24" s="57" t="s">
        <v>115</v>
      </c>
      <c r="G24" s="59">
        <v>2695</v>
      </c>
      <c r="H24" s="31">
        <f t="shared" si="0"/>
        <v>539000</v>
      </c>
      <c r="I24" s="42">
        <v>200</v>
      </c>
      <c r="J24" s="7" t="s">
        <v>17</v>
      </c>
      <c r="K24" s="19">
        <f t="shared" si="1"/>
        <v>200</v>
      </c>
      <c r="L24" s="3" t="s">
        <v>14</v>
      </c>
    </row>
    <row r="25" spans="1:12" ht="19.5" customHeight="1">
      <c r="A25" s="1">
        <v>21</v>
      </c>
      <c r="B25" s="35">
        <v>33621641</v>
      </c>
      <c r="C25" s="36" t="s">
        <v>56</v>
      </c>
      <c r="D25" s="4"/>
      <c r="E25" s="41" t="s">
        <v>104</v>
      </c>
      <c r="F25" s="57" t="s">
        <v>104</v>
      </c>
      <c r="G25" s="59">
        <v>8</v>
      </c>
      <c r="H25" s="31">
        <f t="shared" si="0"/>
        <v>96000</v>
      </c>
      <c r="I25" s="42">
        <v>12000</v>
      </c>
      <c r="J25" s="7" t="s">
        <v>17</v>
      </c>
      <c r="K25" s="19">
        <f t="shared" si="1"/>
        <v>12000</v>
      </c>
      <c r="L25" s="3" t="s">
        <v>14</v>
      </c>
    </row>
    <row r="26" spans="1:12" ht="19.5" customHeight="1">
      <c r="A26" s="1">
        <v>22</v>
      </c>
      <c r="B26" s="35">
        <v>33621641</v>
      </c>
      <c r="C26" s="36" t="s">
        <v>57</v>
      </c>
      <c r="D26" s="4"/>
      <c r="E26" s="41" t="s">
        <v>105</v>
      </c>
      <c r="F26" s="57" t="s">
        <v>115</v>
      </c>
      <c r="G26" s="59">
        <v>1640</v>
      </c>
      <c r="H26" s="31">
        <f t="shared" si="0"/>
        <v>328000</v>
      </c>
      <c r="I26" s="42">
        <v>200</v>
      </c>
      <c r="J26" s="7" t="s">
        <v>17</v>
      </c>
      <c r="K26" s="19">
        <f t="shared" si="1"/>
        <v>200</v>
      </c>
      <c r="L26" s="3" t="s">
        <v>14</v>
      </c>
    </row>
    <row r="27" spans="1:12" ht="19.5" customHeight="1">
      <c r="A27" s="1">
        <v>23</v>
      </c>
      <c r="B27" s="35">
        <v>33621641</v>
      </c>
      <c r="C27" s="36" t="s">
        <v>58</v>
      </c>
      <c r="D27" s="4"/>
      <c r="E27" s="41" t="s">
        <v>106</v>
      </c>
      <c r="F27" s="57" t="s">
        <v>115</v>
      </c>
      <c r="G27" s="59">
        <v>2200</v>
      </c>
      <c r="H27" s="31">
        <f t="shared" si="0"/>
        <v>66000</v>
      </c>
      <c r="I27" s="42">
        <v>30</v>
      </c>
      <c r="J27" s="7" t="s">
        <v>17</v>
      </c>
      <c r="K27" s="19">
        <f t="shared" si="1"/>
        <v>30</v>
      </c>
      <c r="L27" s="3" t="s">
        <v>14</v>
      </c>
    </row>
    <row r="28" spans="1:12" ht="19.5" customHeight="1">
      <c r="A28" s="1">
        <v>24</v>
      </c>
      <c r="B28" s="35">
        <v>33621641</v>
      </c>
      <c r="C28" s="36" t="s">
        <v>59</v>
      </c>
      <c r="D28" s="4"/>
      <c r="E28" s="41" t="s">
        <v>107</v>
      </c>
      <c r="F28" s="57" t="s">
        <v>16</v>
      </c>
      <c r="G28" s="59">
        <v>2200</v>
      </c>
      <c r="H28" s="31">
        <f t="shared" si="0"/>
        <v>17600</v>
      </c>
      <c r="I28" s="42">
        <v>8</v>
      </c>
      <c r="J28" s="7" t="s">
        <v>17</v>
      </c>
      <c r="K28" s="19">
        <f t="shared" si="1"/>
        <v>8</v>
      </c>
      <c r="L28" s="3" t="s">
        <v>14</v>
      </c>
    </row>
    <row r="29" spans="1:12" ht="19.5" customHeight="1">
      <c r="A29" s="1">
        <v>25</v>
      </c>
      <c r="B29" s="35">
        <v>33621641</v>
      </c>
      <c r="C29" s="36" t="s">
        <v>60</v>
      </c>
      <c r="D29" s="4"/>
      <c r="E29" s="41" t="s">
        <v>108</v>
      </c>
      <c r="F29" s="57" t="s">
        <v>115</v>
      </c>
      <c r="G29" s="59">
        <v>3400</v>
      </c>
      <c r="H29" s="31">
        <f t="shared" si="0"/>
        <v>680000</v>
      </c>
      <c r="I29" s="42">
        <v>200</v>
      </c>
      <c r="J29" s="7" t="s">
        <v>17</v>
      </c>
      <c r="K29" s="19">
        <f t="shared" si="1"/>
        <v>200</v>
      </c>
      <c r="L29" s="3" t="s">
        <v>14</v>
      </c>
    </row>
    <row r="30" spans="1:12" ht="19.5" customHeight="1">
      <c r="A30" s="1">
        <v>26</v>
      </c>
      <c r="B30" s="35">
        <v>33621641</v>
      </c>
      <c r="C30" s="36" t="s">
        <v>61</v>
      </c>
      <c r="D30" s="4"/>
      <c r="E30" s="41" t="s">
        <v>109</v>
      </c>
      <c r="F30" s="57" t="s">
        <v>116</v>
      </c>
      <c r="G30" s="59">
        <v>1035</v>
      </c>
      <c r="H30" s="31">
        <f t="shared" si="0"/>
        <v>155250</v>
      </c>
      <c r="I30" s="42">
        <v>150</v>
      </c>
      <c r="J30" s="7" t="s">
        <v>17</v>
      </c>
      <c r="K30" s="19">
        <f t="shared" si="1"/>
        <v>150</v>
      </c>
      <c r="L30" s="3" t="s">
        <v>14</v>
      </c>
    </row>
    <row r="31" spans="1:12" ht="19.5" customHeight="1">
      <c r="A31" s="1">
        <v>27</v>
      </c>
      <c r="B31" s="35">
        <v>33121270</v>
      </c>
      <c r="C31" s="36" t="s">
        <v>62</v>
      </c>
      <c r="D31" s="4"/>
      <c r="E31" s="41" t="s">
        <v>109</v>
      </c>
      <c r="F31" s="57" t="s">
        <v>115</v>
      </c>
      <c r="G31" s="59">
        <v>9600</v>
      </c>
      <c r="H31" s="31">
        <f t="shared" si="0"/>
        <v>28800</v>
      </c>
      <c r="I31" s="42">
        <v>3</v>
      </c>
      <c r="J31" s="7" t="s">
        <v>17</v>
      </c>
      <c r="K31" s="19">
        <f t="shared" si="1"/>
        <v>3</v>
      </c>
      <c r="L31" s="3" t="s">
        <v>14</v>
      </c>
    </row>
    <row r="32" spans="1:12" ht="19.5" customHeight="1">
      <c r="A32" s="1">
        <v>28</v>
      </c>
      <c r="B32" s="35">
        <v>33121270</v>
      </c>
      <c r="C32" s="36" t="s">
        <v>63</v>
      </c>
      <c r="D32" s="4"/>
      <c r="E32" s="41" t="s">
        <v>110</v>
      </c>
      <c r="F32" s="57" t="s">
        <v>110</v>
      </c>
      <c r="G32" s="59">
        <v>20</v>
      </c>
      <c r="H32" s="31">
        <f t="shared" si="0"/>
        <v>20000</v>
      </c>
      <c r="I32" s="42">
        <v>1000</v>
      </c>
      <c r="J32" s="7" t="s">
        <v>17</v>
      </c>
      <c r="K32" s="19">
        <f t="shared" si="1"/>
        <v>1000</v>
      </c>
      <c r="L32" s="3" t="s">
        <v>14</v>
      </c>
    </row>
    <row r="33" spans="1:12" ht="19.5" customHeight="1">
      <c r="A33" s="1">
        <v>29</v>
      </c>
      <c r="B33" s="35">
        <v>33141163</v>
      </c>
      <c r="C33" s="36" t="s">
        <v>64</v>
      </c>
      <c r="D33" s="4"/>
      <c r="E33" s="41" t="s">
        <v>102</v>
      </c>
      <c r="F33" s="57" t="s">
        <v>116</v>
      </c>
      <c r="G33" s="59">
        <v>60</v>
      </c>
      <c r="H33" s="31">
        <f t="shared" si="0"/>
        <v>1200</v>
      </c>
      <c r="I33" s="42">
        <v>20</v>
      </c>
      <c r="J33" s="7" t="s">
        <v>17</v>
      </c>
      <c r="K33" s="19">
        <f t="shared" si="1"/>
        <v>20</v>
      </c>
      <c r="L33" s="3" t="s">
        <v>14</v>
      </c>
    </row>
    <row r="34" spans="1:12" ht="19.5" customHeight="1">
      <c r="A34" s="1">
        <v>30</v>
      </c>
      <c r="B34" s="35">
        <v>33691160</v>
      </c>
      <c r="C34" s="36" t="s">
        <v>65</v>
      </c>
      <c r="D34" s="4"/>
      <c r="E34" s="41" t="s">
        <v>102</v>
      </c>
      <c r="F34" s="57" t="s">
        <v>116</v>
      </c>
      <c r="G34" s="59">
        <v>40</v>
      </c>
      <c r="H34" s="31">
        <f t="shared" si="0"/>
        <v>40000</v>
      </c>
      <c r="I34" s="42">
        <v>1000</v>
      </c>
      <c r="J34" s="7" t="s">
        <v>17</v>
      </c>
      <c r="K34" s="19">
        <f t="shared" si="1"/>
        <v>1000</v>
      </c>
      <c r="L34" s="3" t="s">
        <v>14</v>
      </c>
    </row>
    <row r="35" spans="1:12" ht="19.5" customHeight="1">
      <c r="A35" s="1">
        <v>31</v>
      </c>
      <c r="B35" s="35">
        <v>33691160</v>
      </c>
      <c r="C35" s="36" t="s">
        <v>66</v>
      </c>
      <c r="D35" s="4"/>
      <c r="E35" s="41" t="s">
        <v>102</v>
      </c>
      <c r="F35" s="57" t="s">
        <v>116</v>
      </c>
      <c r="G35" s="59">
        <v>40</v>
      </c>
      <c r="H35" s="31">
        <f t="shared" si="0"/>
        <v>40000</v>
      </c>
      <c r="I35" s="42">
        <v>1000</v>
      </c>
      <c r="J35" s="7" t="s">
        <v>17</v>
      </c>
      <c r="K35" s="19">
        <f t="shared" si="1"/>
        <v>1000</v>
      </c>
      <c r="L35" s="3" t="s">
        <v>14</v>
      </c>
    </row>
    <row r="36" spans="1:12" ht="19.5" customHeight="1">
      <c r="A36" s="1">
        <v>32</v>
      </c>
      <c r="B36" s="35">
        <v>33691160</v>
      </c>
      <c r="C36" s="36" t="s">
        <v>67</v>
      </c>
      <c r="D36" s="4"/>
      <c r="E36" s="41" t="s">
        <v>102</v>
      </c>
      <c r="F36" s="57" t="s">
        <v>116</v>
      </c>
      <c r="G36" s="59">
        <v>20</v>
      </c>
      <c r="H36" s="31">
        <f t="shared" si="0"/>
        <v>20000</v>
      </c>
      <c r="I36" s="42">
        <v>1000</v>
      </c>
      <c r="J36" s="7" t="s">
        <v>17</v>
      </c>
      <c r="K36" s="19">
        <f t="shared" si="1"/>
        <v>1000</v>
      </c>
      <c r="L36" s="3" t="s">
        <v>14</v>
      </c>
    </row>
    <row r="37" spans="1:12" ht="19.5" customHeight="1">
      <c r="A37" s="1">
        <v>33</v>
      </c>
      <c r="B37" s="35">
        <v>33211490</v>
      </c>
      <c r="C37" s="36" t="s">
        <v>68</v>
      </c>
      <c r="D37" s="11"/>
      <c r="E37" s="41" t="s">
        <v>102</v>
      </c>
      <c r="F37" s="57" t="s">
        <v>116</v>
      </c>
      <c r="G37" s="59">
        <v>100</v>
      </c>
      <c r="H37" s="31">
        <f t="shared" si="0"/>
        <v>12500</v>
      </c>
      <c r="I37" s="42">
        <v>125</v>
      </c>
      <c r="J37" s="7" t="s">
        <v>17</v>
      </c>
      <c r="K37" s="19">
        <f t="shared" si="1"/>
        <v>125</v>
      </c>
      <c r="L37" s="3" t="s">
        <v>14</v>
      </c>
    </row>
    <row r="38" spans="1:12" ht="19.5" customHeight="1">
      <c r="A38" s="1">
        <v>34</v>
      </c>
      <c r="B38" s="35">
        <v>33121270</v>
      </c>
      <c r="C38" s="36" t="s">
        <v>69</v>
      </c>
      <c r="D38" s="4"/>
      <c r="E38" s="41" t="s">
        <v>102</v>
      </c>
      <c r="F38" s="57" t="s">
        <v>116</v>
      </c>
      <c r="G38" s="59">
        <v>4</v>
      </c>
      <c r="H38" s="31">
        <f t="shared" si="0"/>
        <v>4000</v>
      </c>
      <c r="I38" s="42">
        <v>1000</v>
      </c>
      <c r="J38" s="7" t="s">
        <v>17</v>
      </c>
      <c r="K38" s="19">
        <f t="shared" si="1"/>
        <v>1000</v>
      </c>
      <c r="L38" s="3" t="s">
        <v>14</v>
      </c>
    </row>
    <row r="39" spans="1:12" ht="19.5" customHeight="1">
      <c r="A39" s="1">
        <v>35</v>
      </c>
      <c r="B39" s="35">
        <v>33191310</v>
      </c>
      <c r="C39" s="36" t="s">
        <v>70</v>
      </c>
      <c r="D39" s="4"/>
      <c r="E39" s="41" t="s">
        <v>102</v>
      </c>
      <c r="F39" s="57" t="s">
        <v>13</v>
      </c>
      <c r="G39" s="59">
        <v>10</v>
      </c>
      <c r="H39" s="31">
        <f t="shared" si="0"/>
        <v>3000</v>
      </c>
      <c r="I39" s="42">
        <v>300</v>
      </c>
      <c r="J39" s="7" t="s">
        <v>17</v>
      </c>
      <c r="K39" s="19">
        <f t="shared" si="1"/>
        <v>300</v>
      </c>
      <c r="L39" s="3" t="s">
        <v>14</v>
      </c>
    </row>
    <row r="40" spans="1:12" ht="19.5" customHeight="1">
      <c r="A40" s="1">
        <v>36</v>
      </c>
      <c r="B40" s="35">
        <v>33121270</v>
      </c>
      <c r="C40" s="36" t="s">
        <v>71</v>
      </c>
      <c r="D40" s="4"/>
      <c r="E40" s="41" t="s">
        <v>102</v>
      </c>
      <c r="F40" s="57" t="s">
        <v>117</v>
      </c>
      <c r="G40" s="60">
        <v>6</v>
      </c>
      <c r="H40" s="31">
        <f t="shared" si="0"/>
        <v>6000</v>
      </c>
      <c r="I40" s="42">
        <v>1000</v>
      </c>
      <c r="J40" s="7" t="s">
        <v>17</v>
      </c>
      <c r="K40" s="19">
        <f t="shared" si="1"/>
        <v>1000</v>
      </c>
      <c r="L40" s="3" t="s">
        <v>14</v>
      </c>
    </row>
    <row r="41" spans="1:12" ht="19.5" customHeight="1">
      <c r="A41" s="1">
        <v>37</v>
      </c>
      <c r="B41" s="35">
        <v>33121270</v>
      </c>
      <c r="C41" s="36" t="s">
        <v>72</v>
      </c>
      <c r="D41" s="4"/>
      <c r="E41" s="41" t="s">
        <v>102</v>
      </c>
      <c r="F41" s="57" t="s">
        <v>117</v>
      </c>
      <c r="G41" s="60">
        <v>6</v>
      </c>
      <c r="H41" s="31">
        <f t="shared" si="0"/>
        <v>6000</v>
      </c>
      <c r="I41" s="42">
        <v>1000</v>
      </c>
      <c r="J41" s="7" t="s">
        <v>17</v>
      </c>
      <c r="K41" s="19">
        <f t="shared" si="1"/>
        <v>1000</v>
      </c>
      <c r="L41" s="3" t="s">
        <v>14</v>
      </c>
    </row>
    <row r="42" spans="1:12" ht="19.5" customHeight="1">
      <c r="A42" s="1">
        <v>38</v>
      </c>
      <c r="B42" s="35">
        <v>33211170</v>
      </c>
      <c r="C42" s="36" t="s">
        <v>73</v>
      </c>
      <c r="D42" s="4"/>
      <c r="E42" s="41" t="s">
        <v>111</v>
      </c>
      <c r="F42" s="57" t="s">
        <v>114</v>
      </c>
      <c r="G42" s="59">
        <v>60</v>
      </c>
      <c r="H42" s="31">
        <f t="shared" si="0"/>
        <v>72000</v>
      </c>
      <c r="I42" s="42">
        <v>1200</v>
      </c>
      <c r="J42" s="7" t="s">
        <v>17</v>
      </c>
      <c r="K42" s="19">
        <f t="shared" si="1"/>
        <v>1200</v>
      </c>
      <c r="L42" s="3" t="s">
        <v>14</v>
      </c>
    </row>
    <row r="43" spans="1:12" ht="19.5" customHeight="1">
      <c r="A43" s="1">
        <v>39</v>
      </c>
      <c r="B43" s="35">
        <v>33691162</v>
      </c>
      <c r="C43" s="36" t="s">
        <v>74</v>
      </c>
      <c r="D43" s="4"/>
      <c r="E43" s="41" t="s">
        <v>16</v>
      </c>
      <c r="F43" s="57" t="s">
        <v>16</v>
      </c>
      <c r="G43" s="59">
        <v>22200</v>
      </c>
      <c r="H43" s="31">
        <f t="shared" si="0"/>
        <v>66600</v>
      </c>
      <c r="I43" s="42">
        <v>3</v>
      </c>
      <c r="J43" s="7" t="s">
        <v>17</v>
      </c>
      <c r="K43" s="19">
        <f t="shared" si="1"/>
        <v>3</v>
      </c>
      <c r="L43" s="3" t="s">
        <v>14</v>
      </c>
    </row>
    <row r="44" spans="1:12" ht="19.5" customHeight="1">
      <c r="A44" s="1">
        <v>40</v>
      </c>
      <c r="B44" s="35">
        <v>33691162</v>
      </c>
      <c r="C44" s="36" t="s">
        <v>75</v>
      </c>
      <c r="D44" s="4"/>
      <c r="E44" s="41" t="s">
        <v>16</v>
      </c>
      <c r="F44" s="57" t="s">
        <v>16</v>
      </c>
      <c r="G44" s="60">
        <v>50300</v>
      </c>
      <c r="H44" s="31">
        <f t="shared" si="0"/>
        <v>150900</v>
      </c>
      <c r="I44" s="42">
        <v>3</v>
      </c>
      <c r="J44" s="7" t="s">
        <v>17</v>
      </c>
      <c r="K44" s="19">
        <f t="shared" si="1"/>
        <v>3</v>
      </c>
      <c r="L44" s="3" t="s">
        <v>14</v>
      </c>
    </row>
    <row r="45" spans="1:12" ht="19.5" customHeight="1">
      <c r="A45" s="1">
        <v>41</v>
      </c>
      <c r="B45" s="35">
        <v>33691162</v>
      </c>
      <c r="C45" s="36" t="s">
        <v>76</v>
      </c>
      <c r="D45" s="4"/>
      <c r="E45" s="41" t="s">
        <v>16</v>
      </c>
      <c r="F45" s="57" t="s">
        <v>16</v>
      </c>
      <c r="G45" s="60">
        <v>21960</v>
      </c>
      <c r="H45" s="31">
        <f t="shared" si="0"/>
        <v>65880</v>
      </c>
      <c r="I45" s="42">
        <v>3</v>
      </c>
      <c r="J45" s="7" t="s">
        <v>17</v>
      </c>
      <c r="K45" s="19">
        <f t="shared" si="1"/>
        <v>3</v>
      </c>
      <c r="L45" s="3" t="s">
        <v>14</v>
      </c>
    </row>
    <row r="46" spans="1:12" ht="19.5" customHeight="1">
      <c r="A46" s="1">
        <v>42</v>
      </c>
      <c r="B46" s="35">
        <v>33691162</v>
      </c>
      <c r="C46" s="36" t="s">
        <v>77</v>
      </c>
      <c r="D46" s="4"/>
      <c r="E46" s="41" t="s">
        <v>112</v>
      </c>
      <c r="F46" s="57" t="s">
        <v>16</v>
      </c>
      <c r="G46" s="59">
        <v>22992</v>
      </c>
      <c r="H46" s="31">
        <f t="shared" si="0"/>
        <v>68976</v>
      </c>
      <c r="I46" s="42">
        <v>3</v>
      </c>
      <c r="J46" s="7" t="s">
        <v>17</v>
      </c>
      <c r="K46" s="19">
        <f t="shared" si="1"/>
        <v>3</v>
      </c>
      <c r="L46" s="3" t="s">
        <v>14</v>
      </c>
    </row>
    <row r="47" spans="1:12" ht="19.5" customHeight="1">
      <c r="A47" s="1">
        <v>43</v>
      </c>
      <c r="B47" s="35">
        <v>33691162</v>
      </c>
      <c r="C47" s="36" t="s">
        <v>78</v>
      </c>
      <c r="D47" s="4"/>
      <c r="E47" s="41" t="s">
        <v>112</v>
      </c>
      <c r="F47" s="57" t="s">
        <v>16</v>
      </c>
      <c r="G47" s="60">
        <v>21496</v>
      </c>
      <c r="H47" s="31">
        <f t="shared" si="0"/>
        <v>64488</v>
      </c>
      <c r="I47" s="42">
        <v>3</v>
      </c>
      <c r="J47" s="7" t="s">
        <v>17</v>
      </c>
      <c r="K47" s="19">
        <f t="shared" si="1"/>
        <v>3</v>
      </c>
      <c r="L47" s="3" t="s">
        <v>14</v>
      </c>
    </row>
    <row r="48" spans="1:12" ht="19.5" customHeight="1">
      <c r="A48" s="1">
        <v>44</v>
      </c>
      <c r="B48" s="37">
        <v>33691162</v>
      </c>
      <c r="C48" s="36" t="s">
        <v>79</v>
      </c>
      <c r="D48" s="4"/>
      <c r="E48" s="41" t="s">
        <v>113</v>
      </c>
      <c r="F48" s="57" t="s">
        <v>16</v>
      </c>
      <c r="G48" s="59">
        <v>18600</v>
      </c>
      <c r="H48" s="31">
        <f t="shared" si="0"/>
        <v>93000</v>
      </c>
      <c r="I48" s="42">
        <v>5</v>
      </c>
      <c r="J48" s="7" t="s">
        <v>17</v>
      </c>
      <c r="K48" s="19">
        <f t="shared" si="1"/>
        <v>5</v>
      </c>
      <c r="L48" s="3" t="s">
        <v>14</v>
      </c>
    </row>
    <row r="49" spans="1:12" ht="19.5" customHeight="1">
      <c r="A49" s="1">
        <v>45</v>
      </c>
      <c r="B49" s="35">
        <v>33691162</v>
      </c>
      <c r="C49" s="36" t="s">
        <v>80</v>
      </c>
      <c r="D49" s="4"/>
      <c r="E49" s="41" t="s">
        <v>113</v>
      </c>
      <c r="F49" s="57" t="s">
        <v>16</v>
      </c>
      <c r="G49" s="60">
        <v>18600</v>
      </c>
      <c r="H49" s="31">
        <f t="shared" si="0"/>
        <v>93000</v>
      </c>
      <c r="I49" s="42">
        <v>5</v>
      </c>
      <c r="J49" s="7" t="s">
        <v>17</v>
      </c>
      <c r="K49" s="19">
        <f t="shared" si="1"/>
        <v>5</v>
      </c>
      <c r="L49" s="3" t="s">
        <v>14</v>
      </c>
    </row>
    <row r="50" spans="1:12" ht="19.5" customHeight="1">
      <c r="A50" s="1">
        <v>46</v>
      </c>
      <c r="B50" s="35">
        <v>33691162</v>
      </c>
      <c r="C50" s="36" t="s">
        <v>81</v>
      </c>
      <c r="D50" s="4"/>
      <c r="E50" s="41" t="s">
        <v>113</v>
      </c>
      <c r="F50" s="57" t="s">
        <v>16</v>
      </c>
      <c r="G50" s="59">
        <v>19380</v>
      </c>
      <c r="H50" s="31">
        <f t="shared" si="0"/>
        <v>155040</v>
      </c>
      <c r="I50" s="42">
        <v>8</v>
      </c>
      <c r="J50" s="7" t="s">
        <v>17</v>
      </c>
      <c r="K50" s="19">
        <f t="shared" si="1"/>
        <v>8</v>
      </c>
      <c r="L50" s="3" t="s">
        <v>14</v>
      </c>
    </row>
    <row r="51" spans="1:12" ht="19.5" customHeight="1">
      <c r="A51" s="1">
        <v>47</v>
      </c>
      <c r="B51" s="35">
        <v>33691162</v>
      </c>
      <c r="C51" s="36" t="s">
        <v>82</v>
      </c>
      <c r="D51" s="4"/>
      <c r="E51" s="41" t="s">
        <v>112</v>
      </c>
      <c r="F51" s="57" t="s">
        <v>16</v>
      </c>
      <c r="G51" s="60">
        <v>19140</v>
      </c>
      <c r="H51" s="31">
        <f t="shared" si="0"/>
        <v>76560</v>
      </c>
      <c r="I51" s="42">
        <v>4</v>
      </c>
      <c r="J51" s="7" t="s">
        <v>17</v>
      </c>
      <c r="K51" s="19">
        <f t="shared" si="1"/>
        <v>4</v>
      </c>
      <c r="L51" s="3" t="s">
        <v>14</v>
      </c>
    </row>
    <row r="52" spans="1:12" ht="19.5" customHeight="1">
      <c r="A52" s="1">
        <v>48</v>
      </c>
      <c r="B52" s="35">
        <v>33691162</v>
      </c>
      <c r="C52" s="36" t="s">
        <v>83</v>
      </c>
      <c r="D52" s="4"/>
      <c r="E52" s="41" t="s">
        <v>112</v>
      </c>
      <c r="F52" s="57" t="s">
        <v>16</v>
      </c>
      <c r="G52" s="60">
        <v>19140</v>
      </c>
      <c r="H52" s="31">
        <f t="shared" si="0"/>
        <v>153120</v>
      </c>
      <c r="I52" s="42">
        <v>8</v>
      </c>
      <c r="J52" s="7" t="s">
        <v>17</v>
      </c>
      <c r="K52" s="19">
        <f t="shared" si="1"/>
        <v>8</v>
      </c>
      <c r="L52" s="3" t="s">
        <v>14</v>
      </c>
    </row>
    <row r="53" spans="1:12" ht="19.5" customHeight="1">
      <c r="A53" s="1">
        <v>49</v>
      </c>
      <c r="B53" s="35">
        <v>33691162</v>
      </c>
      <c r="C53" s="36" t="s">
        <v>84</v>
      </c>
      <c r="D53" s="4"/>
      <c r="E53" s="41" t="s">
        <v>112</v>
      </c>
      <c r="F53" s="57" t="s">
        <v>16</v>
      </c>
      <c r="G53" s="60">
        <v>36000</v>
      </c>
      <c r="H53" s="31">
        <f t="shared" si="0"/>
        <v>288000</v>
      </c>
      <c r="I53" s="42">
        <v>8</v>
      </c>
      <c r="J53" s="7" t="s">
        <v>17</v>
      </c>
      <c r="K53" s="19">
        <f t="shared" si="1"/>
        <v>8</v>
      </c>
      <c r="L53" s="3" t="s">
        <v>14</v>
      </c>
    </row>
    <row r="54" spans="1:12" ht="19.5" customHeight="1">
      <c r="A54" s="1">
        <v>50</v>
      </c>
      <c r="B54" s="35">
        <v>33691162</v>
      </c>
      <c r="C54" s="36" t="s">
        <v>85</v>
      </c>
      <c r="D54" s="4"/>
      <c r="E54" s="41" t="s">
        <v>112</v>
      </c>
      <c r="F54" s="57" t="s">
        <v>16</v>
      </c>
      <c r="G54" s="59">
        <v>40000</v>
      </c>
      <c r="H54" s="31">
        <f t="shared" si="0"/>
        <v>240000</v>
      </c>
      <c r="I54" s="42">
        <v>6</v>
      </c>
      <c r="J54" s="7" t="s">
        <v>17</v>
      </c>
      <c r="K54" s="19">
        <f t="shared" si="1"/>
        <v>6</v>
      </c>
      <c r="L54" s="3" t="s">
        <v>14</v>
      </c>
    </row>
    <row r="55" spans="1:12" ht="19.5" customHeight="1">
      <c r="A55" s="1">
        <v>51</v>
      </c>
      <c r="B55" s="35">
        <v>33691162</v>
      </c>
      <c r="C55" s="38" t="s">
        <v>86</v>
      </c>
      <c r="D55" s="4"/>
      <c r="E55" s="41" t="s">
        <v>112</v>
      </c>
      <c r="F55" s="57" t="s">
        <v>16</v>
      </c>
      <c r="G55" s="60">
        <v>19056</v>
      </c>
      <c r="H55" s="31">
        <f t="shared" si="0"/>
        <v>57168</v>
      </c>
      <c r="I55" s="43">
        <v>3</v>
      </c>
      <c r="J55" s="7" t="s">
        <v>17</v>
      </c>
      <c r="K55" s="19">
        <f t="shared" si="1"/>
        <v>3</v>
      </c>
      <c r="L55" s="3" t="s">
        <v>14</v>
      </c>
    </row>
    <row r="56" spans="1:12" ht="19.5" customHeight="1">
      <c r="A56" s="1">
        <v>52</v>
      </c>
      <c r="B56" s="35">
        <v>33691162</v>
      </c>
      <c r="C56" s="38" t="s">
        <v>87</v>
      </c>
      <c r="D56" s="4"/>
      <c r="E56" s="41" t="s">
        <v>112</v>
      </c>
      <c r="F56" s="57" t="s">
        <v>16</v>
      </c>
      <c r="G56" s="60">
        <v>19056</v>
      </c>
      <c r="H56" s="31">
        <f t="shared" si="0"/>
        <v>57168</v>
      </c>
      <c r="I56" s="43">
        <v>3</v>
      </c>
      <c r="J56" s="7" t="s">
        <v>17</v>
      </c>
      <c r="K56" s="19">
        <f t="shared" si="1"/>
        <v>3</v>
      </c>
      <c r="L56" s="3" t="s">
        <v>14</v>
      </c>
    </row>
    <row r="57" spans="1:12" ht="19.5" customHeight="1">
      <c r="A57" s="1">
        <v>53</v>
      </c>
      <c r="B57" s="35">
        <v>33691162</v>
      </c>
      <c r="C57" s="38" t="s">
        <v>88</v>
      </c>
      <c r="D57" s="4"/>
      <c r="E57" s="41" t="s">
        <v>112</v>
      </c>
      <c r="F57" s="57" t="s">
        <v>13</v>
      </c>
      <c r="G57" s="60">
        <v>120000</v>
      </c>
      <c r="H57" s="31">
        <f t="shared" si="0"/>
        <v>120000</v>
      </c>
      <c r="I57" s="43">
        <v>1</v>
      </c>
      <c r="J57" s="7" t="s">
        <v>17</v>
      </c>
      <c r="K57" s="19">
        <f t="shared" si="1"/>
        <v>1</v>
      </c>
      <c r="L57" s="3" t="s">
        <v>14</v>
      </c>
    </row>
    <row r="58" spans="1:12" ht="19.5" customHeight="1">
      <c r="A58" s="1">
        <v>54</v>
      </c>
      <c r="B58" s="35">
        <v>33691162</v>
      </c>
      <c r="C58" s="38" t="s">
        <v>89</v>
      </c>
      <c r="D58" s="4"/>
      <c r="E58" s="41" t="s">
        <v>112</v>
      </c>
      <c r="F58" s="57" t="s">
        <v>13</v>
      </c>
      <c r="G58" s="60">
        <v>7200</v>
      </c>
      <c r="H58" s="31">
        <f t="shared" si="0"/>
        <v>21600</v>
      </c>
      <c r="I58" s="43">
        <v>3</v>
      </c>
      <c r="J58" s="7" t="s">
        <v>17</v>
      </c>
      <c r="K58" s="19">
        <f t="shared" si="1"/>
        <v>3</v>
      </c>
      <c r="L58" s="3" t="s">
        <v>14</v>
      </c>
    </row>
    <row r="59" spans="1:12" ht="19.5" customHeight="1">
      <c r="A59" s="1">
        <v>55</v>
      </c>
      <c r="B59" s="35">
        <v>33691162</v>
      </c>
      <c r="C59" s="38" t="s">
        <v>90</v>
      </c>
      <c r="D59" s="4"/>
      <c r="E59" s="41" t="s">
        <v>112</v>
      </c>
      <c r="F59" s="57" t="s">
        <v>13</v>
      </c>
      <c r="G59" s="60">
        <v>5400</v>
      </c>
      <c r="H59" s="31">
        <f t="shared" si="0"/>
        <v>5400</v>
      </c>
      <c r="I59" s="43">
        <v>1</v>
      </c>
      <c r="J59" s="7" t="s">
        <v>17</v>
      </c>
      <c r="K59" s="19">
        <f t="shared" si="1"/>
        <v>1</v>
      </c>
      <c r="L59" s="3" t="s">
        <v>14</v>
      </c>
    </row>
    <row r="60" spans="1:12" ht="19.5" customHeight="1">
      <c r="A60" s="1">
        <v>56</v>
      </c>
      <c r="B60" s="35">
        <v>33691162</v>
      </c>
      <c r="C60" s="38" t="s">
        <v>91</v>
      </c>
      <c r="D60" s="4"/>
      <c r="E60" s="41" t="s">
        <v>112</v>
      </c>
      <c r="F60" s="57" t="s">
        <v>13</v>
      </c>
      <c r="G60" s="60">
        <v>132000</v>
      </c>
      <c r="H60" s="31">
        <f t="shared" si="0"/>
        <v>264000</v>
      </c>
      <c r="I60" s="43">
        <v>2</v>
      </c>
      <c r="J60" s="7" t="s">
        <v>17</v>
      </c>
      <c r="K60" s="19">
        <f t="shared" si="1"/>
        <v>2</v>
      </c>
      <c r="L60" s="3" t="s">
        <v>14</v>
      </c>
    </row>
    <row r="61" spans="1:12" ht="19.5" customHeight="1">
      <c r="A61" s="1">
        <v>57</v>
      </c>
      <c r="B61" s="35">
        <v>33691162</v>
      </c>
      <c r="C61" s="38" t="s">
        <v>92</v>
      </c>
      <c r="D61" s="4"/>
      <c r="E61" s="41" t="s">
        <v>112</v>
      </c>
      <c r="F61" s="57" t="s">
        <v>13</v>
      </c>
      <c r="G61" s="60">
        <v>49800</v>
      </c>
      <c r="H61" s="31">
        <f t="shared" si="0"/>
        <v>99600</v>
      </c>
      <c r="I61" s="43">
        <v>2</v>
      </c>
      <c r="J61" s="7" t="s">
        <v>17</v>
      </c>
      <c r="K61" s="19">
        <f t="shared" si="1"/>
        <v>2</v>
      </c>
      <c r="L61" s="3" t="s">
        <v>14</v>
      </c>
    </row>
    <row r="62" spans="1:12" ht="19.5" customHeight="1">
      <c r="A62" s="1">
        <v>58</v>
      </c>
      <c r="B62" s="35">
        <v>33691162</v>
      </c>
      <c r="C62" s="38" t="s">
        <v>93</v>
      </c>
      <c r="D62" s="4"/>
      <c r="E62" s="41" t="s">
        <v>112</v>
      </c>
      <c r="F62" s="57" t="s">
        <v>13</v>
      </c>
      <c r="G62" s="60">
        <v>100000</v>
      </c>
      <c r="H62" s="31">
        <f t="shared" si="0"/>
        <v>200000</v>
      </c>
      <c r="I62" s="43">
        <v>2</v>
      </c>
      <c r="J62" s="7" t="s">
        <v>17</v>
      </c>
      <c r="K62" s="19">
        <f t="shared" si="1"/>
        <v>2</v>
      </c>
      <c r="L62" s="3" t="s">
        <v>14</v>
      </c>
    </row>
    <row r="63" spans="1:12" ht="19.5" customHeight="1">
      <c r="A63" s="1">
        <v>59</v>
      </c>
      <c r="B63" s="35">
        <v>33691162</v>
      </c>
      <c r="C63" s="38" t="s">
        <v>94</v>
      </c>
      <c r="D63" s="4"/>
      <c r="E63" s="41" t="s">
        <v>112</v>
      </c>
      <c r="F63" s="57" t="s">
        <v>13</v>
      </c>
      <c r="G63" s="60">
        <v>13500</v>
      </c>
      <c r="H63" s="31">
        <f t="shared" si="0"/>
        <v>27000</v>
      </c>
      <c r="I63" s="43">
        <v>2</v>
      </c>
      <c r="J63" s="7" t="s">
        <v>17</v>
      </c>
      <c r="K63" s="19">
        <f t="shared" si="1"/>
        <v>2</v>
      </c>
      <c r="L63" s="3" t="s">
        <v>14</v>
      </c>
    </row>
    <row r="64" spans="1:12" ht="19.5" customHeight="1">
      <c r="A64" s="1">
        <v>60</v>
      </c>
      <c r="B64" s="39">
        <v>33141211</v>
      </c>
      <c r="C64" s="40" t="s">
        <v>95</v>
      </c>
      <c r="D64" s="4"/>
      <c r="E64" s="41" t="s">
        <v>111</v>
      </c>
      <c r="F64" s="57" t="s">
        <v>13</v>
      </c>
      <c r="G64" s="61">
        <v>170</v>
      </c>
      <c r="H64" s="31">
        <f t="shared" si="0"/>
        <v>102000</v>
      </c>
      <c r="I64" s="42">
        <v>600</v>
      </c>
      <c r="J64" s="7" t="s">
        <v>17</v>
      </c>
      <c r="K64" s="19">
        <f t="shared" si="1"/>
        <v>600</v>
      </c>
      <c r="L64" s="3" t="s">
        <v>14</v>
      </c>
    </row>
    <row r="65" spans="1:12" ht="19.5" customHeight="1">
      <c r="A65" s="1">
        <v>72</v>
      </c>
      <c r="B65" s="35">
        <v>33211350</v>
      </c>
      <c r="C65" s="36" t="s">
        <v>96</v>
      </c>
      <c r="D65" s="6"/>
      <c r="E65" s="41" t="s">
        <v>112</v>
      </c>
      <c r="F65" s="57" t="s">
        <v>16</v>
      </c>
      <c r="G65" s="62">
        <v>18600</v>
      </c>
      <c r="H65" s="31">
        <f t="shared" ref="H65" si="2">+I65*G65</f>
        <v>148800</v>
      </c>
      <c r="I65" s="42">
        <v>8</v>
      </c>
      <c r="J65" s="7" t="s">
        <v>17</v>
      </c>
      <c r="K65" s="19">
        <f t="shared" ref="K65" si="3">+I65</f>
        <v>8</v>
      </c>
      <c r="L65" s="8" t="s">
        <v>14</v>
      </c>
    </row>
    <row r="66" spans="1:12" ht="84" customHeight="1">
      <c r="A66" s="20"/>
      <c r="B66" s="20"/>
      <c r="C66" s="45" t="s">
        <v>12</v>
      </c>
      <c r="D66" s="45"/>
      <c r="E66" s="45"/>
      <c r="F66" s="45"/>
      <c r="G66" s="45"/>
      <c r="H66" s="45"/>
      <c r="I66" s="45"/>
      <c r="J66" s="45"/>
      <c r="K66" s="45"/>
      <c r="L66" s="45"/>
    </row>
  </sheetData>
  <sortState xmlns:xlrd2="http://schemas.microsoft.com/office/spreadsheetml/2017/richdata2" ref="A7:I68">
    <sortCondition ref="A6"/>
  </sortState>
  <mergeCells count="12">
    <mergeCell ref="A1:L1"/>
    <mergeCell ref="C66:L66"/>
    <mergeCell ref="J3:L3"/>
    <mergeCell ref="A2:L2"/>
    <mergeCell ref="I3:I4"/>
    <mergeCell ref="A3:A4"/>
    <mergeCell ref="C3:C4"/>
    <mergeCell ref="E3:E4"/>
    <mergeCell ref="F3:F4"/>
    <mergeCell ref="D3:D4"/>
    <mergeCell ref="G3:G4"/>
    <mergeCell ref="H3:H4"/>
  </mergeCells>
  <phoneticPr fontId="18" type="noConversion"/>
  <pageMargins left="0.11811023622047245" right="0.11811023622047245" top="0.19685039370078741" bottom="0.15748031496062992" header="0.31496062992125984" footer="0.2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6"/>
  <sheetViews>
    <sheetView topLeftCell="A43" workbookViewId="0">
      <selection activeCell="H71" sqref="H71"/>
    </sheetView>
  </sheetViews>
  <sheetFormatPr defaultRowHeight="15"/>
  <cols>
    <col min="1" max="1" width="4.140625" customWidth="1"/>
    <col min="2" max="2" width="9.85546875" customWidth="1"/>
    <col min="3" max="3" width="30.85546875" customWidth="1"/>
    <col min="4" max="4" width="5.85546875" customWidth="1"/>
    <col min="5" max="5" width="17.140625" customWidth="1"/>
    <col min="6" max="6" width="6.42578125" customWidth="1"/>
    <col min="7" max="7" width="13" customWidth="1"/>
    <col min="8" max="8" width="15.140625" customWidth="1"/>
    <col min="9" max="9" width="12.140625" customWidth="1"/>
    <col min="10" max="10" width="19.42578125" customWidth="1"/>
    <col min="11" max="11" width="9.85546875" customWidth="1"/>
    <col min="12" max="12" width="24.140625" customWidth="1"/>
  </cols>
  <sheetData>
    <row r="1" spans="1:12" ht="114.75" customHeight="1">
      <c r="A1" s="50" t="s">
        <v>33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1" customHeight="1">
      <c r="A2" s="54" t="s">
        <v>20</v>
      </c>
      <c r="B2" s="54" t="s">
        <v>29</v>
      </c>
      <c r="C2" s="52" t="s">
        <v>21</v>
      </c>
      <c r="D2" s="53" t="s">
        <v>22</v>
      </c>
      <c r="E2" s="52" t="s">
        <v>23</v>
      </c>
      <c r="F2" s="54" t="s">
        <v>30</v>
      </c>
      <c r="G2" s="54" t="s">
        <v>31</v>
      </c>
      <c r="H2" s="54" t="s">
        <v>32</v>
      </c>
      <c r="I2" s="52" t="s">
        <v>24</v>
      </c>
      <c r="J2" s="54" t="s">
        <v>25</v>
      </c>
      <c r="K2" s="54"/>
      <c r="L2" s="54"/>
    </row>
    <row r="3" spans="1:12" ht="47.25" customHeight="1">
      <c r="A3" s="54"/>
      <c r="B3" s="54"/>
      <c r="C3" s="52"/>
      <c r="D3" s="53"/>
      <c r="E3" s="52"/>
      <c r="F3" s="54"/>
      <c r="G3" s="54"/>
      <c r="H3" s="54"/>
      <c r="I3" s="52"/>
      <c r="J3" s="54"/>
      <c r="K3" s="54"/>
      <c r="L3" s="54"/>
    </row>
    <row r="4" spans="1:12" ht="18.75" customHeight="1">
      <c r="A4" s="54"/>
      <c r="B4" s="54"/>
      <c r="C4" s="52"/>
      <c r="D4" s="53"/>
      <c r="E4" s="52"/>
      <c r="F4" s="54"/>
      <c r="G4" s="54"/>
      <c r="H4" s="54"/>
      <c r="I4" s="52"/>
      <c r="J4" s="28" t="s">
        <v>26</v>
      </c>
      <c r="K4" s="30" t="s">
        <v>27</v>
      </c>
      <c r="L4" s="29" t="s">
        <v>28</v>
      </c>
    </row>
    <row r="5" spans="1:12" ht="18.75" customHeight="1">
      <c r="A5" s="22">
        <v>1</v>
      </c>
      <c r="B5" s="16">
        <f>+'հավ 1'!B5</f>
        <v>33211130</v>
      </c>
      <c r="C5" s="23" t="s">
        <v>118</v>
      </c>
      <c r="D5" s="24"/>
      <c r="E5" s="15" t="s">
        <v>179</v>
      </c>
      <c r="F5" s="25" t="s">
        <v>184</v>
      </c>
      <c r="G5" s="18">
        <f>+'հավ 1'!G5</f>
        <v>24</v>
      </c>
      <c r="H5" s="31">
        <f>+I5*G5</f>
        <v>9600</v>
      </c>
      <c r="I5" s="17">
        <f>+'հավ 1'!I5</f>
        <v>400</v>
      </c>
      <c r="J5" s="22" t="s">
        <v>18</v>
      </c>
      <c r="K5" s="26">
        <f t="shared" ref="K5:K65" si="0">+I5</f>
        <v>400</v>
      </c>
      <c r="L5" s="27" t="s">
        <v>15</v>
      </c>
    </row>
    <row r="6" spans="1:12" ht="18.75" customHeight="1">
      <c r="A6" s="1">
        <v>2</v>
      </c>
      <c r="B6" s="16">
        <f>+'հավ 1'!B6</f>
        <v>33211120</v>
      </c>
      <c r="C6" s="9" t="s">
        <v>119</v>
      </c>
      <c r="D6" s="2"/>
      <c r="E6" s="32" t="s">
        <v>180</v>
      </c>
      <c r="F6" s="25" t="s">
        <v>184</v>
      </c>
      <c r="G6" s="18">
        <f>+'հավ 1'!G6</f>
        <v>9</v>
      </c>
      <c r="H6" s="31">
        <f t="shared" ref="H6:H65" si="1">+I6*G6</f>
        <v>45000</v>
      </c>
      <c r="I6" s="17">
        <f>+'հավ 1'!I6</f>
        <v>5000</v>
      </c>
      <c r="J6" s="1" t="s">
        <v>18</v>
      </c>
      <c r="K6" s="19">
        <f t="shared" si="0"/>
        <v>5000</v>
      </c>
      <c r="L6" s="3" t="s">
        <v>15</v>
      </c>
    </row>
    <row r="7" spans="1:12" ht="18.75" customHeight="1">
      <c r="A7" s="1">
        <v>3</v>
      </c>
      <c r="B7" s="16">
        <f>+'հավ 1'!B7</f>
        <v>33211150</v>
      </c>
      <c r="C7" s="9" t="s">
        <v>120</v>
      </c>
      <c r="D7" s="2"/>
      <c r="E7" s="21" t="s">
        <v>181</v>
      </c>
      <c r="F7" s="25" t="s">
        <v>184</v>
      </c>
      <c r="G7" s="18">
        <f>+'հավ 1'!G7</f>
        <v>29</v>
      </c>
      <c r="H7" s="31">
        <f t="shared" si="1"/>
        <v>145000</v>
      </c>
      <c r="I7" s="17">
        <f>+'հավ 1'!I7</f>
        <v>5000</v>
      </c>
      <c r="J7" s="1" t="s">
        <v>18</v>
      </c>
      <c r="K7" s="19">
        <f t="shared" si="0"/>
        <v>5000</v>
      </c>
      <c r="L7" s="3" t="s">
        <v>15</v>
      </c>
    </row>
    <row r="8" spans="1:12" ht="18.75" customHeight="1">
      <c r="A8" s="22">
        <v>4</v>
      </c>
      <c r="B8" s="16">
        <f>+'հավ 1'!B8</f>
        <v>33211230</v>
      </c>
      <c r="C8" s="9" t="s">
        <v>121</v>
      </c>
      <c r="D8" s="2"/>
      <c r="E8" s="32" t="s">
        <v>180</v>
      </c>
      <c r="F8" s="25" t="s">
        <v>193</v>
      </c>
      <c r="G8" s="18">
        <f>+'հավ 1'!G8</f>
        <v>45</v>
      </c>
      <c r="H8" s="31">
        <f t="shared" si="1"/>
        <v>180000</v>
      </c>
      <c r="I8" s="17">
        <f>+'հավ 1'!I8</f>
        <v>4000</v>
      </c>
      <c r="J8" s="1" t="s">
        <v>18</v>
      </c>
      <c r="K8" s="19">
        <f t="shared" si="0"/>
        <v>4000</v>
      </c>
      <c r="L8" s="3" t="s">
        <v>15</v>
      </c>
    </row>
    <row r="9" spans="1:12" ht="18.75" customHeight="1">
      <c r="A9" s="1">
        <v>5</v>
      </c>
      <c r="B9" s="16">
        <f>+'հավ 1'!B9</f>
        <v>33211250</v>
      </c>
      <c r="C9" s="9" t="s">
        <v>122</v>
      </c>
      <c r="D9" s="2"/>
      <c r="E9" s="32" t="s">
        <v>179</v>
      </c>
      <c r="F9" s="25" t="s">
        <v>193</v>
      </c>
      <c r="G9" s="18">
        <f>+'հավ 1'!G9</f>
        <v>36</v>
      </c>
      <c r="H9" s="31">
        <f t="shared" si="1"/>
        <v>18000</v>
      </c>
      <c r="I9" s="17">
        <f>+'հավ 1'!I9</f>
        <v>500</v>
      </c>
      <c r="J9" s="1" t="s">
        <v>18</v>
      </c>
      <c r="K9" s="19">
        <f t="shared" si="0"/>
        <v>500</v>
      </c>
      <c r="L9" s="3" t="s">
        <v>15</v>
      </c>
    </row>
    <row r="10" spans="1:12" ht="18.75" customHeight="1">
      <c r="A10" s="1">
        <v>6</v>
      </c>
      <c r="B10" s="16">
        <f>+'հավ 1'!B10</f>
        <v>33211310</v>
      </c>
      <c r="C10" s="9" t="s">
        <v>123</v>
      </c>
      <c r="D10" s="2"/>
      <c r="E10" s="13" t="s">
        <v>179</v>
      </c>
      <c r="F10" s="25" t="s">
        <v>193</v>
      </c>
      <c r="G10" s="18">
        <f>+'հավ 1'!G10</f>
        <v>350</v>
      </c>
      <c r="H10" s="31">
        <f t="shared" si="1"/>
        <v>1050000</v>
      </c>
      <c r="I10" s="17">
        <f>+'հավ 1'!I10</f>
        <v>3000</v>
      </c>
      <c r="J10" s="1" t="s">
        <v>18</v>
      </c>
      <c r="K10" s="19">
        <f t="shared" si="0"/>
        <v>3000</v>
      </c>
      <c r="L10" s="3" t="s">
        <v>15</v>
      </c>
    </row>
    <row r="11" spans="1:12" ht="18.75" customHeight="1">
      <c r="A11" s="22">
        <v>7</v>
      </c>
      <c r="B11" s="16">
        <f>+'հավ 1'!B11</f>
        <v>33211140</v>
      </c>
      <c r="C11" s="9" t="s">
        <v>124</v>
      </c>
      <c r="D11" s="2"/>
      <c r="E11" s="13" t="s">
        <v>182</v>
      </c>
      <c r="F11" s="25" t="s">
        <v>184</v>
      </c>
      <c r="G11" s="18">
        <f>+'հավ 1'!G11</f>
        <v>22</v>
      </c>
      <c r="H11" s="31">
        <f t="shared" si="1"/>
        <v>33000</v>
      </c>
      <c r="I11" s="17">
        <f>+'հավ 1'!I11</f>
        <v>1500</v>
      </c>
      <c r="J11" s="1" t="s">
        <v>18</v>
      </c>
      <c r="K11" s="19">
        <f t="shared" si="0"/>
        <v>1500</v>
      </c>
      <c r="L11" s="3" t="s">
        <v>15</v>
      </c>
    </row>
    <row r="12" spans="1:12" ht="18.75" customHeight="1">
      <c r="A12" s="1">
        <v>8</v>
      </c>
      <c r="B12" s="16">
        <f>+'հավ 1'!B12</f>
        <v>33211160</v>
      </c>
      <c r="C12" s="9" t="s">
        <v>125</v>
      </c>
      <c r="D12" s="2"/>
      <c r="E12" s="13" t="s">
        <v>180</v>
      </c>
      <c r="F12" s="25" t="s">
        <v>184</v>
      </c>
      <c r="G12" s="18">
        <f>+'հավ 1'!G12</f>
        <v>11</v>
      </c>
      <c r="H12" s="31">
        <f t="shared" si="1"/>
        <v>16500</v>
      </c>
      <c r="I12" s="17">
        <f>+'հավ 1'!I12</f>
        <v>1500</v>
      </c>
      <c r="J12" s="1" t="s">
        <v>18</v>
      </c>
      <c r="K12" s="19">
        <f t="shared" si="0"/>
        <v>1500</v>
      </c>
      <c r="L12" s="3" t="s">
        <v>15</v>
      </c>
    </row>
    <row r="13" spans="1:12" ht="18.75" customHeight="1">
      <c r="A13" s="1">
        <v>9</v>
      </c>
      <c r="B13" s="16">
        <f>+'հավ 1'!B13</f>
        <v>33121270</v>
      </c>
      <c r="C13" s="9" t="s">
        <v>126</v>
      </c>
      <c r="D13" s="2"/>
      <c r="E13" s="13" t="s">
        <v>180</v>
      </c>
      <c r="F13" s="25" t="s">
        <v>184</v>
      </c>
      <c r="G13" s="18">
        <f>+'հավ 1'!G13</f>
        <v>30</v>
      </c>
      <c r="H13" s="31">
        <f t="shared" si="1"/>
        <v>6000</v>
      </c>
      <c r="I13" s="17">
        <f>+'հավ 1'!I13</f>
        <v>200</v>
      </c>
      <c r="J13" s="1" t="s">
        <v>18</v>
      </c>
      <c r="K13" s="19">
        <f t="shared" si="0"/>
        <v>200</v>
      </c>
      <c r="L13" s="3" t="s">
        <v>15</v>
      </c>
    </row>
    <row r="14" spans="1:12" ht="18.75" customHeight="1">
      <c r="A14" s="22">
        <v>10</v>
      </c>
      <c r="B14" s="16">
        <f>+'հավ 1'!B14</f>
        <v>33211420</v>
      </c>
      <c r="C14" s="9" t="s">
        <v>127</v>
      </c>
      <c r="D14" s="2"/>
      <c r="E14" s="13" t="s">
        <v>183</v>
      </c>
      <c r="F14" s="25" t="s">
        <v>184</v>
      </c>
      <c r="G14" s="18">
        <f>+'հավ 1'!G14</f>
        <v>18</v>
      </c>
      <c r="H14" s="31">
        <f t="shared" si="1"/>
        <v>4320</v>
      </c>
      <c r="I14" s="17">
        <f>+'հավ 1'!I14</f>
        <v>240</v>
      </c>
      <c r="J14" s="1" t="s">
        <v>18</v>
      </c>
      <c r="K14" s="19">
        <f t="shared" si="0"/>
        <v>240</v>
      </c>
      <c r="L14" s="3" t="s">
        <v>15</v>
      </c>
    </row>
    <row r="15" spans="1:12" ht="18.75" customHeight="1">
      <c r="A15" s="1">
        <v>11</v>
      </c>
      <c r="B15" s="16">
        <f>+'հավ 1'!B15</f>
        <v>33211320</v>
      </c>
      <c r="C15" s="9" t="s">
        <v>128</v>
      </c>
      <c r="D15" s="2"/>
      <c r="E15" s="32" t="s">
        <v>179</v>
      </c>
      <c r="F15" s="25" t="s">
        <v>193</v>
      </c>
      <c r="G15" s="18">
        <f>+'հավ 1'!G15</f>
        <v>74</v>
      </c>
      <c r="H15" s="31">
        <f t="shared" si="1"/>
        <v>185000</v>
      </c>
      <c r="I15" s="17">
        <f>+'հավ 1'!I15</f>
        <v>2500</v>
      </c>
      <c r="J15" s="1" t="s">
        <v>18</v>
      </c>
      <c r="K15" s="19">
        <f t="shared" si="0"/>
        <v>2500</v>
      </c>
      <c r="L15" s="3" t="s">
        <v>15</v>
      </c>
    </row>
    <row r="16" spans="1:12" ht="18.75" customHeight="1">
      <c r="A16" s="1">
        <v>12</v>
      </c>
      <c r="B16" s="16">
        <f>+'հավ 1'!B16</f>
        <v>33211420</v>
      </c>
      <c r="C16" s="9" t="s">
        <v>129</v>
      </c>
      <c r="D16" s="2"/>
      <c r="E16" s="13" t="s">
        <v>183</v>
      </c>
      <c r="F16" s="25" t="s">
        <v>184</v>
      </c>
      <c r="G16" s="18">
        <f>+'հավ 1'!G16</f>
        <v>18</v>
      </c>
      <c r="H16" s="31">
        <f t="shared" si="1"/>
        <v>4320</v>
      </c>
      <c r="I16" s="17">
        <f>+'հավ 1'!I16</f>
        <v>240</v>
      </c>
      <c r="J16" s="1" t="s">
        <v>18</v>
      </c>
      <c r="K16" s="19">
        <f t="shared" si="0"/>
        <v>240</v>
      </c>
      <c r="L16" s="3" t="s">
        <v>15</v>
      </c>
    </row>
    <row r="17" spans="1:12" ht="18.75" customHeight="1">
      <c r="A17" s="22">
        <v>13</v>
      </c>
      <c r="B17" s="16">
        <f>+'հավ 1'!B17</f>
        <v>33211300</v>
      </c>
      <c r="C17" s="9" t="s">
        <v>130</v>
      </c>
      <c r="D17" s="2"/>
      <c r="E17" s="13" t="s">
        <v>184</v>
      </c>
      <c r="F17" s="25" t="s">
        <v>184</v>
      </c>
      <c r="G17" s="18">
        <f>+'հավ 1'!G17</f>
        <v>40</v>
      </c>
      <c r="H17" s="31">
        <f t="shared" si="1"/>
        <v>16000</v>
      </c>
      <c r="I17" s="17">
        <f>+'հավ 1'!I17</f>
        <v>400</v>
      </c>
      <c r="J17" s="1" t="s">
        <v>18</v>
      </c>
      <c r="K17" s="19">
        <f t="shared" si="0"/>
        <v>400</v>
      </c>
      <c r="L17" s="3" t="s">
        <v>15</v>
      </c>
    </row>
    <row r="18" spans="1:12" ht="18.75" customHeight="1">
      <c r="A18" s="1">
        <v>14</v>
      </c>
      <c r="B18" s="16">
        <f>+'հավ 1'!B18</f>
        <v>33211190</v>
      </c>
      <c r="C18" s="9" t="s">
        <v>131</v>
      </c>
      <c r="D18" s="2"/>
      <c r="E18" s="13" t="s">
        <v>184</v>
      </c>
      <c r="F18" s="25" t="s">
        <v>184</v>
      </c>
      <c r="G18" s="18">
        <f>+'հավ 1'!G18</f>
        <v>78</v>
      </c>
      <c r="H18" s="31">
        <f t="shared" si="1"/>
        <v>12480</v>
      </c>
      <c r="I18" s="17">
        <f>+'հավ 1'!I18</f>
        <v>160</v>
      </c>
      <c r="J18" s="1" t="s">
        <v>18</v>
      </c>
      <c r="K18" s="19">
        <f t="shared" si="0"/>
        <v>160</v>
      </c>
      <c r="L18" s="3" t="s">
        <v>15</v>
      </c>
    </row>
    <row r="19" spans="1:12" ht="18.75" customHeight="1">
      <c r="A19" s="1">
        <v>15</v>
      </c>
      <c r="B19" s="16">
        <f>+'հավ 1'!B19</f>
        <v>33211190</v>
      </c>
      <c r="C19" s="9" t="s">
        <v>132</v>
      </c>
      <c r="D19" s="2"/>
      <c r="E19" s="13" t="s">
        <v>184</v>
      </c>
      <c r="F19" s="25" t="s">
        <v>184</v>
      </c>
      <c r="G19" s="18">
        <f>+'հավ 1'!G19</f>
        <v>124</v>
      </c>
      <c r="H19" s="31">
        <f t="shared" si="1"/>
        <v>19840</v>
      </c>
      <c r="I19" s="17">
        <f>+'հավ 1'!I19</f>
        <v>160</v>
      </c>
      <c r="J19" s="1" t="s">
        <v>18</v>
      </c>
      <c r="K19" s="19">
        <f t="shared" si="0"/>
        <v>160</v>
      </c>
      <c r="L19" s="3" t="s">
        <v>15</v>
      </c>
    </row>
    <row r="20" spans="1:12" ht="18.75" customHeight="1">
      <c r="A20" s="22">
        <v>16</v>
      </c>
      <c r="B20" s="16">
        <f>+'հավ 1'!B20</f>
        <v>33211200</v>
      </c>
      <c r="C20" s="9" t="s">
        <v>133</v>
      </c>
      <c r="D20" s="2"/>
      <c r="E20" s="13" t="s">
        <v>184</v>
      </c>
      <c r="F20" s="25" t="s">
        <v>184</v>
      </c>
      <c r="G20" s="18">
        <f>+'հավ 1'!G20</f>
        <v>78</v>
      </c>
      <c r="H20" s="31">
        <f t="shared" si="1"/>
        <v>12480</v>
      </c>
      <c r="I20" s="17">
        <f>+'հավ 1'!I20</f>
        <v>160</v>
      </c>
      <c r="J20" s="1" t="s">
        <v>18</v>
      </c>
      <c r="K20" s="19">
        <f t="shared" si="0"/>
        <v>160</v>
      </c>
      <c r="L20" s="3" t="s">
        <v>15</v>
      </c>
    </row>
    <row r="21" spans="1:12" ht="18.75" customHeight="1">
      <c r="A21" s="1">
        <v>17</v>
      </c>
      <c r="B21" s="16">
        <f>+'հավ 1'!B21</f>
        <v>33211220</v>
      </c>
      <c r="C21" s="9" t="s">
        <v>134</v>
      </c>
      <c r="D21" s="2"/>
      <c r="E21" s="13" t="s">
        <v>184</v>
      </c>
      <c r="F21" s="25" t="s">
        <v>184</v>
      </c>
      <c r="G21" s="18">
        <f>+'հավ 1'!G21</f>
        <v>156</v>
      </c>
      <c r="H21" s="31">
        <f t="shared" si="1"/>
        <v>24960</v>
      </c>
      <c r="I21" s="17">
        <f>+'հավ 1'!I21</f>
        <v>160</v>
      </c>
      <c r="J21" s="1" t="s">
        <v>18</v>
      </c>
      <c r="K21" s="19">
        <f t="shared" si="0"/>
        <v>160</v>
      </c>
      <c r="L21" s="3" t="s">
        <v>15</v>
      </c>
    </row>
    <row r="22" spans="1:12" ht="18.75" customHeight="1">
      <c r="A22" s="1">
        <v>18</v>
      </c>
      <c r="B22" s="16">
        <f>+'հավ 1'!B22</f>
        <v>33211210</v>
      </c>
      <c r="C22" s="9" t="s">
        <v>135</v>
      </c>
      <c r="D22" s="2"/>
      <c r="E22" s="13" t="s">
        <v>184</v>
      </c>
      <c r="F22" s="25" t="s">
        <v>184</v>
      </c>
      <c r="G22" s="18">
        <f>+'հավ 1'!G22</f>
        <v>276</v>
      </c>
      <c r="H22" s="31">
        <f t="shared" si="1"/>
        <v>27600</v>
      </c>
      <c r="I22" s="17">
        <f>+'հավ 1'!I22</f>
        <v>100</v>
      </c>
      <c r="J22" s="1" t="s">
        <v>18</v>
      </c>
      <c r="K22" s="19">
        <f t="shared" si="0"/>
        <v>100</v>
      </c>
      <c r="L22" s="3" t="s">
        <v>15</v>
      </c>
    </row>
    <row r="23" spans="1:12" ht="18.75" customHeight="1">
      <c r="A23" s="22">
        <v>19</v>
      </c>
      <c r="B23" s="16">
        <f>+'հավ 1'!B23</f>
        <v>33691160</v>
      </c>
      <c r="C23" s="9" t="s">
        <v>136</v>
      </c>
      <c r="D23" s="2"/>
      <c r="E23" s="14" t="s">
        <v>179</v>
      </c>
      <c r="F23" s="25" t="s">
        <v>193</v>
      </c>
      <c r="G23" s="18">
        <f>+'հավ 1'!G23</f>
        <v>105</v>
      </c>
      <c r="H23" s="31">
        <f t="shared" si="1"/>
        <v>21000</v>
      </c>
      <c r="I23" s="17">
        <f>+'հավ 1'!I23</f>
        <v>200</v>
      </c>
      <c r="J23" s="1" t="s">
        <v>18</v>
      </c>
      <c r="K23" s="19">
        <f t="shared" si="0"/>
        <v>200</v>
      </c>
      <c r="L23" s="3" t="s">
        <v>15</v>
      </c>
    </row>
    <row r="24" spans="1:12" ht="18.75" customHeight="1">
      <c r="A24" s="1">
        <v>20</v>
      </c>
      <c r="B24" s="16">
        <f>+'հավ 1'!B24</f>
        <v>33621641</v>
      </c>
      <c r="C24" s="9" t="s">
        <v>137</v>
      </c>
      <c r="D24" s="2"/>
      <c r="E24" s="13" t="s">
        <v>185</v>
      </c>
      <c r="F24" s="25" t="s">
        <v>197</v>
      </c>
      <c r="G24" s="18">
        <f>+'հավ 1'!G24</f>
        <v>2695</v>
      </c>
      <c r="H24" s="31">
        <f t="shared" si="1"/>
        <v>539000</v>
      </c>
      <c r="I24" s="17">
        <f>+'հավ 1'!I24</f>
        <v>200</v>
      </c>
      <c r="J24" s="1" t="s">
        <v>18</v>
      </c>
      <c r="K24" s="19">
        <f t="shared" si="0"/>
        <v>200</v>
      </c>
      <c r="L24" s="3" t="s">
        <v>15</v>
      </c>
    </row>
    <row r="25" spans="1:12" ht="18.75" customHeight="1">
      <c r="A25" s="1">
        <v>21</v>
      </c>
      <c r="B25" s="16">
        <f>+'հավ 1'!B25</f>
        <v>33621641</v>
      </c>
      <c r="C25" s="9" t="s">
        <v>138</v>
      </c>
      <c r="D25" s="2"/>
      <c r="E25" s="13" t="s">
        <v>186</v>
      </c>
      <c r="F25" s="25" t="s">
        <v>186</v>
      </c>
      <c r="G25" s="18">
        <f>+'հավ 1'!G25</f>
        <v>8</v>
      </c>
      <c r="H25" s="31">
        <f t="shared" si="1"/>
        <v>96000</v>
      </c>
      <c r="I25" s="17">
        <f>+'հավ 1'!I25</f>
        <v>12000</v>
      </c>
      <c r="J25" s="1" t="s">
        <v>18</v>
      </c>
      <c r="K25" s="19">
        <f t="shared" si="0"/>
        <v>12000</v>
      </c>
      <c r="L25" s="3" t="s">
        <v>15</v>
      </c>
    </row>
    <row r="26" spans="1:12" ht="18.75" customHeight="1">
      <c r="A26" s="22">
        <v>22</v>
      </c>
      <c r="B26" s="16">
        <f>+'հավ 1'!B26</f>
        <v>33621641</v>
      </c>
      <c r="C26" s="9" t="s">
        <v>139</v>
      </c>
      <c r="D26" s="2"/>
      <c r="E26" s="13" t="s">
        <v>187</v>
      </c>
      <c r="F26" s="25" t="s">
        <v>197</v>
      </c>
      <c r="G26" s="18">
        <f>+'հավ 1'!G26</f>
        <v>1640</v>
      </c>
      <c r="H26" s="31">
        <f t="shared" si="1"/>
        <v>328000</v>
      </c>
      <c r="I26" s="17">
        <f>+'հավ 1'!I26</f>
        <v>200</v>
      </c>
      <c r="J26" s="1" t="s">
        <v>18</v>
      </c>
      <c r="K26" s="19">
        <f t="shared" si="0"/>
        <v>200</v>
      </c>
      <c r="L26" s="3" t="s">
        <v>15</v>
      </c>
    </row>
    <row r="27" spans="1:12" ht="18.75" customHeight="1">
      <c r="A27" s="1">
        <v>23</v>
      </c>
      <c r="B27" s="16">
        <f>+'հավ 1'!B27</f>
        <v>33621641</v>
      </c>
      <c r="C27" s="9" t="s">
        <v>140</v>
      </c>
      <c r="D27" s="2"/>
      <c r="E27" s="13" t="s">
        <v>188</v>
      </c>
      <c r="F27" s="25" t="s">
        <v>197</v>
      </c>
      <c r="G27" s="18">
        <f>+'հավ 1'!G27</f>
        <v>2200</v>
      </c>
      <c r="H27" s="31">
        <f t="shared" si="1"/>
        <v>66000</v>
      </c>
      <c r="I27" s="17">
        <f>+'հավ 1'!I27</f>
        <v>30</v>
      </c>
      <c r="J27" s="1" t="s">
        <v>18</v>
      </c>
      <c r="K27" s="19">
        <f t="shared" si="0"/>
        <v>30</v>
      </c>
      <c r="L27" s="3" t="s">
        <v>15</v>
      </c>
    </row>
    <row r="28" spans="1:12" ht="18.75" customHeight="1">
      <c r="A28" s="1">
        <v>24</v>
      </c>
      <c r="B28" s="16">
        <f>+'հավ 1'!B28</f>
        <v>33621641</v>
      </c>
      <c r="C28" s="9" t="s">
        <v>141</v>
      </c>
      <c r="D28" s="2"/>
      <c r="E28" s="13" t="s">
        <v>189</v>
      </c>
      <c r="F28" s="25" t="s">
        <v>194</v>
      </c>
      <c r="G28" s="18">
        <f>+'հավ 1'!G28</f>
        <v>2200</v>
      </c>
      <c r="H28" s="31">
        <f t="shared" si="1"/>
        <v>17600</v>
      </c>
      <c r="I28" s="17">
        <f>+'հավ 1'!I28</f>
        <v>8</v>
      </c>
      <c r="J28" s="1" t="s">
        <v>18</v>
      </c>
      <c r="K28" s="19">
        <f t="shared" si="0"/>
        <v>8</v>
      </c>
      <c r="L28" s="3" t="s">
        <v>15</v>
      </c>
    </row>
    <row r="29" spans="1:12" ht="18.75" customHeight="1">
      <c r="A29" s="22">
        <v>25</v>
      </c>
      <c r="B29" s="16">
        <f>+'հավ 1'!B29</f>
        <v>33621641</v>
      </c>
      <c r="C29" s="9" t="s">
        <v>142</v>
      </c>
      <c r="D29" s="2"/>
      <c r="E29" s="13" t="s">
        <v>190</v>
      </c>
      <c r="F29" s="25" t="s">
        <v>197</v>
      </c>
      <c r="G29" s="18">
        <f>+'հավ 1'!G29</f>
        <v>3400</v>
      </c>
      <c r="H29" s="31">
        <f t="shared" si="1"/>
        <v>680000</v>
      </c>
      <c r="I29" s="17">
        <f>+'հավ 1'!I29</f>
        <v>200</v>
      </c>
      <c r="J29" s="1" t="s">
        <v>18</v>
      </c>
      <c r="K29" s="19">
        <f t="shared" si="0"/>
        <v>200</v>
      </c>
      <c r="L29" s="3" t="s">
        <v>15</v>
      </c>
    </row>
    <row r="30" spans="1:12" ht="18.75" customHeight="1">
      <c r="A30" s="1">
        <v>26</v>
      </c>
      <c r="B30" s="16">
        <f>+'հավ 1'!B30</f>
        <v>33621641</v>
      </c>
      <c r="C30" s="9" t="s">
        <v>143</v>
      </c>
      <c r="D30" s="2"/>
      <c r="E30" s="13" t="s">
        <v>191</v>
      </c>
      <c r="F30" s="25" t="s">
        <v>198</v>
      </c>
      <c r="G30" s="18">
        <f>+'հավ 1'!G30</f>
        <v>1035</v>
      </c>
      <c r="H30" s="31">
        <f t="shared" si="1"/>
        <v>155250</v>
      </c>
      <c r="I30" s="17">
        <f>+'հավ 1'!I30</f>
        <v>150</v>
      </c>
      <c r="J30" s="1" t="s">
        <v>18</v>
      </c>
      <c r="K30" s="19">
        <f t="shared" si="0"/>
        <v>150</v>
      </c>
      <c r="L30" s="3" t="s">
        <v>15</v>
      </c>
    </row>
    <row r="31" spans="1:12" ht="18.75" customHeight="1">
      <c r="A31" s="1">
        <v>27</v>
      </c>
      <c r="B31" s="16">
        <f>+'հավ 1'!B31</f>
        <v>33121270</v>
      </c>
      <c r="C31" s="9" t="s">
        <v>144</v>
      </c>
      <c r="D31" s="2"/>
      <c r="E31" s="13" t="s">
        <v>191</v>
      </c>
      <c r="F31" s="25" t="s">
        <v>197</v>
      </c>
      <c r="G31" s="18">
        <f>+'հավ 1'!G31</f>
        <v>9600</v>
      </c>
      <c r="H31" s="31">
        <f t="shared" si="1"/>
        <v>28800</v>
      </c>
      <c r="I31" s="17">
        <f>+'հավ 1'!I31</f>
        <v>3</v>
      </c>
      <c r="J31" s="1" t="s">
        <v>18</v>
      </c>
      <c r="K31" s="19">
        <f t="shared" si="0"/>
        <v>3</v>
      </c>
      <c r="L31" s="3" t="s">
        <v>15</v>
      </c>
    </row>
    <row r="32" spans="1:12" ht="18.75" customHeight="1">
      <c r="A32" s="22">
        <v>28</v>
      </c>
      <c r="B32" s="16">
        <f>+'հավ 1'!B32</f>
        <v>33121270</v>
      </c>
      <c r="C32" s="9" t="s">
        <v>145</v>
      </c>
      <c r="D32" s="2"/>
      <c r="E32" s="13" t="s">
        <v>192</v>
      </c>
      <c r="F32" s="25" t="s">
        <v>192</v>
      </c>
      <c r="G32" s="18">
        <f>+'հավ 1'!G32</f>
        <v>20</v>
      </c>
      <c r="H32" s="31">
        <f t="shared" si="1"/>
        <v>20000</v>
      </c>
      <c r="I32" s="17">
        <f>+'հավ 1'!I32</f>
        <v>1000</v>
      </c>
      <c r="J32" s="1" t="s">
        <v>18</v>
      </c>
      <c r="K32" s="19">
        <f t="shared" si="0"/>
        <v>1000</v>
      </c>
      <c r="L32" s="3" t="s">
        <v>15</v>
      </c>
    </row>
    <row r="33" spans="1:12" ht="18.75" customHeight="1">
      <c r="A33" s="1">
        <v>29</v>
      </c>
      <c r="B33" s="16">
        <f>+'հավ 1'!B33</f>
        <v>33141163</v>
      </c>
      <c r="C33" s="9" t="s">
        <v>146</v>
      </c>
      <c r="D33" s="2"/>
      <c r="E33" s="13" t="s">
        <v>184</v>
      </c>
      <c r="F33" s="25" t="s">
        <v>198</v>
      </c>
      <c r="G33" s="18">
        <f>+'հավ 1'!G33</f>
        <v>60</v>
      </c>
      <c r="H33" s="31">
        <f t="shared" si="1"/>
        <v>1200</v>
      </c>
      <c r="I33" s="17">
        <f>+'հավ 1'!I33</f>
        <v>20</v>
      </c>
      <c r="J33" s="1" t="s">
        <v>18</v>
      </c>
      <c r="K33" s="19">
        <f t="shared" si="0"/>
        <v>20</v>
      </c>
      <c r="L33" s="3" t="s">
        <v>15</v>
      </c>
    </row>
    <row r="34" spans="1:12" ht="18.75" customHeight="1">
      <c r="A34" s="1">
        <v>30</v>
      </c>
      <c r="B34" s="16">
        <f>+'հավ 1'!B34</f>
        <v>33691160</v>
      </c>
      <c r="C34" s="9" t="s">
        <v>147</v>
      </c>
      <c r="D34" s="2"/>
      <c r="E34" s="13" t="s">
        <v>184</v>
      </c>
      <c r="F34" s="25" t="s">
        <v>198</v>
      </c>
      <c r="G34" s="18">
        <f>+'հավ 1'!G34</f>
        <v>40</v>
      </c>
      <c r="H34" s="31">
        <f t="shared" si="1"/>
        <v>40000</v>
      </c>
      <c r="I34" s="17">
        <f>+'հավ 1'!I34</f>
        <v>1000</v>
      </c>
      <c r="J34" s="1" t="s">
        <v>18</v>
      </c>
      <c r="K34" s="19">
        <f t="shared" si="0"/>
        <v>1000</v>
      </c>
      <c r="L34" s="3" t="s">
        <v>15</v>
      </c>
    </row>
    <row r="35" spans="1:12" ht="18.75" customHeight="1">
      <c r="A35" s="22">
        <v>31</v>
      </c>
      <c r="B35" s="16">
        <f>+'հավ 1'!B35</f>
        <v>33691160</v>
      </c>
      <c r="C35" s="9" t="s">
        <v>148</v>
      </c>
      <c r="D35" s="2"/>
      <c r="E35" s="13" t="s">
        <v>184</v>
      </c>
      <c r="F35" s="25" t="s">
        <v>198</v>
      </c>
      <c r="G35" s="18">
        <f>+'հավ 1'!G35</f>
        <v>40</v>
      </c>
      <c r="H35" s="31">
        <f t="shared" si="1"/>
        <v>40000</v>
      </c>
      <c r="I35" s="17">
        <f>+'հավ 1'!I35</f>
        <v>1000</v>
      </c>
      <c r="J35" s="1" t="s">
        <v>18</v>
      </c>
      <c r="K35" s="19">
        <f t="shared" si="0"/>
        <v>1000</v>
      </c>
      <c r="L35" s="3" t="s">
        <v>15</v>
      </c>
    </row>
    <row r="36" spans="1:12" ht="18.75" customHeight="1">
      <c r="A36" s="1">
        <v>32</v>
      </c>
      <c r="B36" s="16">
        <f>+'հավ 1'!B36</f>
        <v>33691160</v>
      </c>
      <c r="C36" s="9" t="s">
        <v>149</v>
      </c>
      <c r="D36" s="2"/>
      <c r="E36" s="13" t="s">
        <v>184</v>
      </c>
      <c r="F36" s="25" t="s">
        <v>198</v>
      </c>
      <c r="G36" s="18">
        <f>+'հավ 1'!G36</f>
        <v>20</v>
      </c>
      <c r="H36" s="31">
        <f t="shared" si="1"/>
        <v>20000</v>
      </c>
      <c r="I36" s="17">
        <f>+'հավ 1'!I36</f>
        <v>1000</v>
      </c>
      <c r="J36" s="1" t="s">
        <v>18</v>
      </c>
      <c r="K36" s="19">
        <f t="shared" si="0"/>
        <v>1000</v>
      </c>
      <c r="L36" s="8" t="s">
        <v>15</v>
      </c>
    </row>
    <row r="37" spans="1:12" ht="18.75" customHeight="1">
      <c r="A37" s="1">
        <v>33</v>
      </c>
      <c r="B37" s="16">
        <f>+'հավ 1'!B37</f>
        <v>33211490</v>
      </c>
      <c r="C37" s="9" t="s">
        <v>150</v>
      </c>
      <c r="D37" s="2"/>
      <c r="E37" s="13" t="s">
        <v>184</v>
      </c>
      <c r="F37" s="25" t="s">
        <v>198</v>
      </c>
      <c r="G37" s="18">
        <f>+'հավ 1'!G37</f>
        <v>100</v>
      </c>
      <c r="H37" s="31">
        <f t="shared" si="1"/>
        <v>12500</v>
      </c>
      <c r="I37" s="17">
        <f>+'հավ 1'!I37</f>
        <v>125</v>
      </c>
      <c r="J37" s="1" t="s">
        <v>18</v>
      </c>
      <c r="K37" s="19">
        <f t="shared" si="0"/>
        <v>125</v>
      </c>
      <c r="L37" s="3" t="s">
        <v>15</v>
      </c>
    </row>
    <row r="38" spans="1:12" ht="18.75" customHeight="1">
      <c r="A38" s="22">
        <v>34</v>
      </c>
      <c r="B38" s="16">
        <f>+'հավ 1'!B38</f>
        <v>33121270</v>
      </c>
      <c r="C38" s="9" t="s">
        <v>151</v>
      </c>
      <c r="D38" s="2"/>
      <c r="E38" s="13" t="s">
        <v>184</v>
      </c>
      <c r="F38" s="25" t="s">
        <v>198</v>
      </c>
      <c r="G38" s="18">
        <f>+'հավ 1'!G38</f>
        <v>4</v>
      </c>
      <c r="H38" s="31">
        <f t="shared" si="1"/>
        <v>4000</v>
      </c>
      <c r="I38" s="17">
        <f>+'հավ 1'!I38</f>
        <v>1000</v>
      </c>
      <c r="J38" s="1" t="s">
        <v>18</v>
      </c>
      <c r="K38" s="19">
        <f t="shared" si="0"/>
        <v>1000</v>
      </c>
      <c r="L38" s="3" t="s">
        <v>15</v>
      </c>
    </row>
    <row r="39" spans="1:12" ht="18.75" customHeight="1">
      <c r="A39" s="1">
        <v>35</v>
      </c>
      <c r="B39" s="16">
        <f>+'հավ 1'!B39</f>
        <v>33191310</v>
      </c>
      <c r="C39" s="9" t="s">
        <v>152</v>
      </c>
      <c r="D39" s="2"/>
      <c r="E39" s="13" t="s">
        <v>184</v>
      </c>
      <c r="F39" s="25" t="s">
        <v>199</v>
      </c>
      <c r="G39" s="18">
        <f>+'հավ 1'!G39</f>
        <v>10</v>
      </c>
      <c r="H39" s="31">
        <f t="shared" si="1"/>
        <v>3000</v>
      </c>
      <c r="I39" s="17">
        <f>+'հավ 1'!I39</f>
        <v>300</v>
      </c>
      <c r="J39" s="1" t="s">
        <v>18</v>
      </c>
      <c r="K39" s="19">
        <f t="shared" si="0"/>
        <v>300</v>
      </c>
      <c r="L39" s="3" t="s">
        <v>15</v>
      </c>
    </row>
    <row r="40" spans="1:12" ht="18.75" customHeight="1">
      <c r="A40" s="1">
        <v>36</v>
      </c>
      <c r="B40" s="16">
        <f>+'հավ 1'!B40</f>
        <v>33121270</v>
      </c>
      <c r="C40" s="9" t="s">
        <v>153</v>
      </c>
      <c r="D40" s="2"/>
      <c r="E40" s="13" t="s">
        <v>184</v>
      </c>
      <c r="F40" s="25" t="s">
        <v>200</v>
      </c>
      <c r="G40" s="18">
        <f>+'հավ 1'!G40</f>
        <v>6</v>
      </c>
      <c r="H40" s="31">
        <f t="shared" si="1"/>
        <v>6000</v>
      </c>
      <c r="I40" s="17">
        <f>+'հավ 1'!I40</f>
        <v>1000</v>
      </c>
      <c r="J40" s="1" t="s">
        <v>18</v>
      </c>
      <c r="K40" s="19">
        <f t="shared" si="0"/>
        <v>1000</v>
      </c>
      <c r="L40" s="3" t="s">
        <v>15</v>
      </c>
    </row>
    <row r="41" spans="1:12" ht="18.75" customHeight="1">
      <c r="A41" s="22">
        <v>37</v>
      </c>
      <c r="B41" s="16">
        <f>+'հավ 1'!B41</f>
        <v>33121270</v>
      </c>
      <c r="C41" s="9" t="s">
        <v>154</v>
      </c>
      <c r="D41" s="2"/>
      <c r="E41" s="13" t="s">
        <v>184</v>
      </c>
      <c r="F41" s="25" t="s">
        <v>200</v>
      </c>
      <c r="G41" s="18">
        <f>+'հավ 1'!G41</f>
        <v>6</v>
      </c>
      <c r="H41" s="31">
        <f t="shared" si="1"/>
        <v>6000</v>
      </c>
      <c r="I41" s="17">
        <f>+'հավ 1'!I41</f>
        <v>1000</v>
      </c>
      <c r="J41" s="1" t="s">
        <v>18</v>
      </c>
      <c r="K41" s="19">
        <f t="shared" si="0"/>
        <v>1000</v>
      </c>
      <c r="L41" s="3" t="s">
        <v>15</v>
      </c>
    </row>
    <row r="42" spans="1:12" ht="18.75" customHeight="1">
      <c r="A42" s="1">
        <v>38</v>
      </c>
      <c r="B42" s="16">
        <f>+'հավ 1'!B42</f>
        <v>33211170</v>
      </c>
      <c r="C42" s="9" t="s">
        <v>155</v>
      </c>
      <c r="D42" s="2"/>
      <c r="E42" s="13" t="s">
        <v>193</v>
      </c>
      <c r="F42" s="25" t="s">
        <v>193</v>
      </c>
      <c r="G42" s="18">
        <f>+'հավ 1'!G42</f>
        <v>60</v>
      </c>
      <c r="H42" s="31">
        <f t="shared" si="1"/>
        <v>72000</v>
      </c>
      <c r="I42" s="17">
        <f>+'հավ 1'!I42</f>
        <v>1200</v>
      </c>
      <c r="J42" s="1" t="s">
        <v>18</v>
      </c>
      <c r="K42" s="19">
        <f t="shared" si="0"/>
        <v>1200</v>
      </c>
      <c r="L42" s="3" t="s">
        <v>15</v>
      </c>
    </row>
    <row r="43" spans="1:12" ht="18.75" customHeight="1">
      <c r="A43" s="1">
        <v>39</v>
      </c>
      <c r="B43" s="16">
        <f>+'հավ 1'!B43</f>
        <v>33691162</v>
      </c>
      <c r="C43" s="9" t="s">
        <v>156</v>
      </c>
      <c r="D43" s="2"/>
      <c r="E43" s="13" t="s">
        <v>194</v>
      </c>
      <c r="F43" s="25" t="s">
        <v>194</v>
      </c>
      <c r="G43" s="18">
        <f>+'հավ 1'!G43</f>
        <v>22200</v>
      </c>
      <c r="H43" s="31">
        <f t="shared" si="1"/>
        <v>66600</v>
      </c>
      <c r="I43" s="17">
        <f>+'հավ 1'!I43</f>
        <v>3</v>
      </c>
      <c r="J43" s="1" t="s">
        <v>18</v>
      </c>
      <c r="K43" s="19">
        <f t="shared" si="0"/>
        <v>3</v>
      </c>
      <c r="L43" s="3" t="s">
        <v>15</v>
      </c>
    </row>
    <row r="44" spans="1:12" ht="18.75" customHeight="1">
      <c r="A44" s="22">
        <v>40</v>
      </c>
      <c r="B44" s="16">
        <f>+'հավ 1'!B44</f>
        <v>33691162</v>
      </c>
      <c r="C44" s="9" t="s">
        <v>157</v>
      </c>
      <c r="D44" s="2"/>
      <c r="E44" s="13" t="s">
        <v>194</v>
      </c>
      <c r="F44" s="25" t="s">
        <v>194</v>
      </c>
      <c r="G44" s="18">
        <f>+'հավ 1'!G44</f>
        <v>50300</v>
      </c>
      <c r="H44" s="31">
        <f t="shared" si="1"/>
        <v>150900</v>
      </c>
      <c r="I44" s="17">
        <f>+'հավ 1'!I44</f>
        <v>3</v>
      </c>
      <c r="J44" s="1" t="s">
        <v>18</v>
      </c>
      <c r="K44" s="19">
        <f t="shared" si="0"/>
        <v>3</v>
      </c>
      <c r="L44" s="3" t="s">
        <v>15</v>
      </c>
    </row>
    <row r="45" spans="1:12" ht="18.75" customHeight="1">
      <c r="A45" s="1">
        <v>41</v>
      </c>
      <c r="B45" s="16">
        <f>+'հավ 1'!B45</f>
        <v>33691162</v>
      </c>
      <c r="C45" s="9" t="s">
        <v>158</v>
      </c>
      <c r="D45" s="2"/>
      <c r="E45" s="13" t="s">
        <v>194</v>
      </c>
      <c r="F45" s="12" t="s">
        <v>194</v>
      </c>
      <c r="G45" s="18">
        <f>+'հավ 1'!G45</f>
        <v>21960</v>
      </c>
      <c r="H45" s="31">
        <f t="shared" si="1"/>
        <v>65880</v>
      </c>
      <c r="I45" s="17">
        <f>+'հավ 1'!I45</f>
        <v>3</v>
      </c>
      <c r="J45" s="1" t="s">
        <v>18</v>
      </c>
      <c r="K45" s="19">
        <f t="shared" si="0"/>
        <v>3</v>
      </c>
      <c r="L45" s="3" t="s">
        <v>15</v>
      </c>
    </row>
    <row r="46" spans="1:12" ht="18.75" customHeight="1">
      <c r="A46" s="1">
        <v>42</v>
      </c>
      <c r="B46" s="16">
        <f>+'հավ 1'!B46</f>
        <v>33691162</v>
      </c>
      <c r="C46" s="9" t="s">
        <v>159</v>
      </c>
      <c r="D46" s="2"/>
      <c r="E46" s="13" t="s">
        <v>195</v>
      </c>
      <c r="F46" s="25" t="s">
        <v>194</v>
      </c>
      <c r="G46" s="18">
        <f>+'հավ 1'!G46</f>
        <v>22992</v>
      </c>
      <c r="H46" s="31">
        <f t="shared" si="1"/>
        <v>68976</v>
      </c>
      <c r="I46" s="17">
        <f>+'հավ 1'!I46</f>
        <v>3</v>
      </c>
      <c r="J46" s="1" t="s">
        <v>18</v>
      </c>
      <c r="K46" s="19">
        <f t="shared" si="0"/>
        <v>3</v>
      </c>
      <c r="L46" s="3" t="s">
        <v>15</v>
      </c>
    </row>
    <row r="47" spans="1:12" ht="18.75" customHeight="1">
      <c r="A47" s="22">
        <v>43</v>
      </c>
      <c r="B47" s="16">
        <f>+'հավ 1'!B47</f>
        <v>33691162</v>
      </c>
      <c r="C47" s="9" t="s">
        <v>160</v>
      </c>
      <c r="D47" s="2"/>
      <c r="E47" s="33" t="s">
        <v>195</v>
      </c>
      <c r="F47" s="25" t="s">
        <v>194</v>
      </c>
      <c r="G47" s="18">
        <f>+'հավ 1'!G47</f>
        <v>21496</v>
      </c>
      <c r="H47" s="31">
        <f t="shared" si="1"/>
        <v>64488</v>
      </c>
      <c r="I47" s="17">
        <f>+'հավ 1'!I47</f>
        <v>3</v>
      </c>
      <c r="J47" s="1" t="s">
        <v>18</v>
      </c>
      <c r="K47" s="19">
        <f t="shared" si="0"/>
        <v>3</v>
      </c>
      <c r="L47" s="3" t="s">
        <v>15</v>
      </c>
    </row>
    <row r="48" spans="1:12" ht="18.75" customHeight="1">
      <c r="A48" s="1">
        <v>44</v>
      </c>
      <c r="B48" s="16">
        <f>+'հավ 1'!B48</f>
        <v>33691162</v>
      </c>
      <c r="C48" s="9" t="s">
        <v>161</v>
      </c>
      <c r="D48" s="2"/>
      <c r="E48" s="13" t="s">
        <v>196</v>
      </c>
      <c r="F48" s="25" t="s">
        <v>194</v>
      </c>
      <c r="G48" s="18">
        <f>+'հավ 1'!G48</f>
        <v>18600</v>
      </c>
      <c r="H48" s="31">
        <f t="shared" si="1"/>
        <v>93000</v>
      </c>
      <c r="I48" s="17">
        <f>+'հավ 1'!I48</f>
        <v>5</v>
      </c>
      <c r="J48" s="1" t="s">
        <v>18</v>
      </c>
      <c r="K48" s="19">
        <f t="shared" si="0"/>
        <v>5</v>
      </c>
      <c r="L48" s="3" t="s">
        <v>15</v>
      </c>
    </row>
    <row r="49" spans="1:12" ht="18.75" customHeight="1">
      <c r="A49" s="1">
        <v>45</v>
      </c>
      <c r="B49" s="16">
        <f>+'հավ 1'!B49</f>
        <v>33691162</v>
      </c>
      <c r="C49" s="9" t="s">
        <v>162</v>
      </c>
      <c r="D49" s="2"/>
      <c r="E49" s="13" t="s">
        <v>196</v>
      </c>
      <c r="F49" s="25" t="s">
        <v>194</v>
      </c>
      <c r="G49" s="18">
        <f>+'հավ 1'!G49</f>
        <v>18600</v>
      </c>
      <c r="H49" s="31">
        <f t="shared" si="1"/>
        <v>93000</v>
      </c>
      <c r="I49" s="17">
        <f>+'հավ 1'!I49</f>
        <v>5</v>
      </c>
      <c r="J49" s="1" t="s">
        <v>18</v>
      </c>
      <c r="K49" s="19">
        <f t="shared" si="0"/>
        <v>5</v>
      </c>
      <c r="L49" s="3" t="s">
        <v>15</v>
      </c>
    </row>
    <row r="50" spans="1:12" ht="18.75" customHeight="1">
      <c r="A50" s="22">
        <v>46</v>
      </c>
      <c r="B50" s="16">
        <f>+'հավ 1'!B50</f>
        <v>33691162</v>
      </c>
      <c r="C50" s="9" t="s">
        <v>163</v>
      </c>
      <c r="D50" s="2"/>
      <c r="E50" s="13" t="s">
        <v>196</v>
      </c>
      <c r="F50" s="25" t="s">
        <v>194</v>
      </c>
      <c r="G50" s="18">
        <f>+'հավ 1'!G50</f>
        <v>19380</v>
      </c>
      <c r="H50" s="31">
        <f t="shared" si="1"/>
        <v>155040</v>
      </c>
      <c r="I50" s="17">
        <f>+'հավ 1'!I50</f>
        <v>8</v>
      </c>
      <c r="J50" s="1" t="s">
        <v>18</v>
      </c>
      <c r="K50" s="19">
        <f t="shared" si="0"/>
        <v>8</v>
      </c>
      <c r="L50" s="3" t="s">
        <v>15</v>
      </c>
    </row>
    <row r="51" spans="1:12" ht="18.75" customHeight="1">
      <c r="A51" s="1">
        <v>47</v>
      </c>
      <c r="B51" s="16">
        <f>+'հավ 1'!B51</f>
        <v>33691162</v>
      </c>
      <c r="C51" s="9" t="s">
        <v>164</v>
      </c>
      <c r="D51" s="2"/>
      <c r="E51" s="13" t="s">
        <v>195</v>
      </c>
      <c r="F51" s="25" t="s">
        <v>194</v>
      </c>
      <c r="G51" s="18">
        <f>+'հավ 1'!G51</f>
        <v>19140</v>
      </c>
      <c r="H51" s="31">
        <f t="shared" si="1"/>
        <v>76560</v>
      </c>
      <c r="I51" s="17">
        <f>+'հավ 1'!I51</f>
        <v>4</v>
      </c>
      <c r="J51" s="1" t="s">
        <v>18</v>
      </c>
      <c r="K51" s="19">
        <f t="shared" si="0"/>
        <v>4</v>
      </c>
      <c r="L51" s="3" t="s">
        <v>15</v>
      </c>
    </row>
    <row r="52" spans="1:12" ht="18.75" customHeight="1">
      <c r="A52" s="1">
        <v>48</v>
      </c>
      <c r="B52" s="16">
        <f>+'հավ 1'!B52</f>
        <v>33691162</v>
      </c>
      <c r="C52" s="9" t="s">
        <v>165</v>
      </c>
      <c r="D52" s="2"/>
      <c r="E52" s="13" t="s">
        <v>195</v>
      </c>
      <c r="F52" s="25" t="s">
        <v>194</v>
      </c>
      <c r="G52" s="18">
        <f>+'հավ 1'!G52</f>
        <v>19140</v>
      </c>
      <c r="H52" s="31">
        <f t="shared" si="1"/>
        <v>153120</v>
      </c>
      <c r="I52" s="17">
        <f>+'հավ 1'!I52</f>
        <v>8</v>
      </c>
      <c r="J52" s="1" t="s">
        <v>18</v>
      </c>
      <c r="K52" s="19">
        <f t="shared" si="0"/>
        <v>8</v>
      </c>
      <c r="L52" s="3" t="s">
        <v>15</v>
      </c>
    </row>
    <row r="53" spans="1:12" ht="18.75" customHeight="1">
      <c r="A53" s="22">
        <v>49</v>
      </c>
      <c r="B53" s="16">
        <f>+'հավ 1'!B53</f>
        <v>33691162</v>
      </c>
      <c r="C53" s="9" t="s">
        <v>166</v>
      </c>
      <c r="D53" s="2"/>
      <c r="E53" s="13" t="s">
        <v>195</v>
      </c>
      <c r="F53" s="25" t="s">
        <v>194</v>
      </c>
      <c r="G53" s="18">
        <f>+'հավ 1'!G53</f>
        <v>36000</v>
      </c>
      <c r="H53" s="31">
        <f t="shared" si="1"/>
        <v>288000</v>
      </c>
      <c r="I53" s="17">
        <f>+'հավ 1'!I53</f>
        <v>8</v>
      </c>
      <c r="J53" s="1" t="s">
        <v>18</v>
      </c>
      <c r="K53" s="19">
        <f t="shared" si="0"/>
        <v>8</v>
      </c>
      <c r="L53" s="3" t="s">
        <v>15</v>
      </c>
    </row>
    <row r="54" spans="1:12" ht="18.75" customHeight="1">
      <c r="A54" s="1">
        <v>50</v>
      </c>
      <c r="B54" s="16">
        <f>+'հավ 1'!B54</f>
        <v>33691162</v>
      </c>
      <c r="C54" s="9" t="s">
        <v>167</v>
      </c>
      <c r="D54" s="2"/>
      <c r="E54" s="13" t="s">
        <v>195</v>
      </c>
      <c r="F54" s="25" t="s">
        <v>194</v>
      </c>
      <c r="G54" s="18">
        <f>+'հավ 1'!G54</f>
        <v>40000</v>
      </c>
      <c r="H54" s="31">
        <f t="shared" si="1"/>
        <v>240000</v>
      </c>
      <c r="I54" s="17">
        <f>+'հավ 1'!I54</f>
        <v>6</v>
      </c>
      <c r="J54" s="1" t="s">
        <v>18</v>
      </c>
      <c r="K54" s="19">
        <f t="shared" si="0"/>
        <v>6</v>
      </c>
      <c r="L54" s="3" t="s">
        <v>15</v>
      </c>
    </row>
    <row r="55" spans="1:12" ht="18.75" customHeight="1">
      <c r="A55" s="1">
        <v>51</v>
      </c>
      <c r="B55" s="16">
        <f>+'հավ 1'!B55</f>
        <v>33691162</v>
      </c>
      <c r="C55" s="9" t="s">
        <v>168</v>
      </c>
      <c r="D55" s="2"/>
      <c r="E55" s="13" t="s">
        <v>195</v>
      </c>
      <c r="F55" s="25" t="s">
        <v>194</v>
      </c>
      <c r="G55" s="18">
        <f>+'հավ 1'!G55</f>
        <v>19056</v>
      </c>
      <c r="H55" s="31">
        <f t="shared" si="1"/>
        <v>57168</v>
      </c>
      <c r="I55" s="17">
        <f>+'հավ 1'!I55</f>
        <v>3</v>
      </c>
      <c r="J55" s="1" t="s">
        <v>18</v>
      </c>
      <c r="K55" s="19">
        <f t="shared" si="0"/>
        <v>3</v>
      </c>
      <c r="L55" s="3" t="s">
        <v>15</v>
      </c>
    </row>
    <row r="56" spans="1:12" ht="18.75" customHeight="1">
      <c r="A56" s="22">
        <v>52</v>
      </c>
      <c r="B56" s="16">
        <f>+'հավ 1'!B56</f>
        <v>33691162</v>
      </c>
      <c r="C56" s="9" t="s">
        <v>169</v>
      </c>
      <c r="D56" s="2"/>
      <c r="E56" s="13" t="s">
        <v>195</v>
      </c>
      <c r="F56" s="25" t="s">
        <v>194</v>
      </c>
      <c r="G56" s="18">
        <f>+'հավ 1'!G56</f>
        <v>19056</v>
      </c>
      <c r="H56" s="31">
        <f t="shared" si="1"/>
        <v>57168</v>
      </c>
      <c r="I56" s="17">
        <f>+'հավ 1'!I56</f>
        <v>3</v>
      </c>
      <c r="J56" s="1" t="s">
        <v>18</v>
      </c>
      <c r="K56" s="19">
        <f t="shared" si="0"/>
        <v>3</v>
      </c>
      <c r="L56" s="3" t="s">
        <v>15</v>
      </c>
    </row>
    <row r="57" spans="1:12" ht="18.75" customHeight="1">
      <c r="A57" s="1">
        <v>53</v>
      </c>
      <c r="B57" s="16">
        <f>+'հավ 1'!B57</f>
        <v>33691162</v>
      </c>
      <c r="C57" s="9" t="s">
        <v>170</v>
      </c>
      <c r="D57" s="2"/>
      <c r="E57" s="13" t="s">
        <v>195</v>
      </c>
      <c r="F57" s="25" t="s">
        <v>199</v>
      </c>
      <c r="G57" s="18">
        <f>+'հավ 1'!G57</f>
        <v>120000</v>
      </c>
      <c r="H57" s="31">
        <f t="shared" si="1"/>
        <v>120000</v>
      </c>
      <c r="I57" s="17">
        <f>+'հավ 1'!I57</f>
        <v>1</v>
      </c>
      <c r="J57" s="1" t="s">
        <v>18</v>
      </c>
      <c r="K57" s="19">
        <f t="shared" si="0"/>
        <v>1</v>
      </c>
      <c r="L57" s="3" t="s">
        <v>15</v>
      </c>
    </row>
    <row r="58" spans="1:12" ht="18.75" customHeight="1">
      <c r="A58" s="1">
        <v>54</v>
      </c>
      <c r="B58" s="16">
        <f>+'հավ 1'!B58</f>
        <v>33691162</v>
      </c>
      <c r="C58" s="9" t="s">
        <v>171</v>
      </c>
      <c r="D58" s="2"/>
      <c r="E58" s="13" t="s">
        <v>195</v>
      </c>
      <c r="F58" s="25" t="s">
        <v>199</v>
      </c>
      <c r="G58" s="18">
        <f>+'հավ 1'!G58</f>
        <v>7200</v>
      </c>
      <c r="H58" s="31">
        <f t="shared" si="1"/>
        <v>21600</v>
      </c>
      <c r="I58" s="17">
        <f>+'հավ 1'!I58</f>
        <v>3</v>
      </c>
      <c r="J58" s="1" t="s">
        <v>18</v>
      </c>
      <c r="K58" s="19">
        <f t="shared" si="0"/>
        <v>3</v>
      </c>
      <c r="L58" s="3" t="s">
        <v>15</v>
      </c>
    </row>
    <row r="59" spans="1:12" ht="18.75" customHeight="1">
      <c r="A59" s="22">
        <v>55</v>
      </c>
      <c r="B59" s="16">
        <f>+'հավ 1'!B59</f>
        <v>33691162</v>
      </c>
      <c r="C59" s="9" t="s">
        <v>172</v>
      </c>
      <c r="D59" s="2"/>
      <c r="E59" s="13" t="s">
        <v>195</v>
      </c>
      <c r="F59" s="25" t="s">
        <v>199</v>
      </c>
      <c r="G59" s="18">
        <f>+'հավ 1'!G59</f>
        <v>5400</v>
      </c>
      <c r="H59" s="31">
        <f t="shared" si="1"/>
        <v>5400</v>
      </c>
      <c r="I59" s="17">
        <f>+'հավ 1'!I59</f>
        <v>1</v>
      </c>
      <c r="J59" s="1" t="s">
        <v>18</v>
      </c>
      <c r="K59" s="19">
        <f t="shared" si="0"/>
        <v>1</v>
      </c>
      <c r="L59" s="3" t="s">
        <v>15</v>
      </c>
    </row>
    <row r="60" spans="1:12" ht="18.75" customHeight="1">
      <c r="A60" s="1">
        <v>56</v>
      </c>
      <c r="B60" s="16">
        <f>+'հավ 1'!B60</f>
        <v>33691162</v>
      </c>
      <c r="C60" s="9" t="s">
        <v>173</v>
      </c>
      <c r="D60" s="2"/>
      <c r="E60" s="13" t="s">
        <v>195</v>
      </c>
      <c r="F60" s="25" t="s">
        <v>199</v>
      </c>
      <c r="G60" s="18">
        <f>+'հավ 1'!G60</f>
        <v>132000</v>
      </c>
      <c r="H60" s="31">
        <f t="shared" si="1"/>
        <v>264000</v>
      </c>
      <c r="I60" s="17">
        <f>+'հավ 1'!I60</f>
        <v>2</v>
      </c>
      <c r="J60" s="1" t="s">
        <v>18</v>
      </c>
      <c r="K60" s="19">
        <f t="shared" si="0"/>
        <v>2</v>
      </c>
      <c r="L60" s="3" t="s">
        <v>15</v>
      </c>
    </row>
    <row r="61" spans="1:12" ht="18.75" customHeight="1">
      <c r="A61" s="1">
        <v>57</v>
      </c>
      <c r="B61" s="16">
        <f>+'հավ 1'!B61</f>
        <v>33691162</v>
      </c>
      <c r="C61" s="9" t="s">
        <v>174</v>
      </c>
      <c r="D61" s="2"/>
      <c r="E61" s="13" t="s">
        <v>195</v>
      </c>
      <c r="F61" s="34" t="s">
        <v>199</v>
      </c>
      <c r="G61" s="18">
        <f>+'հավ 1'!G61</f>
        <v>49800</v>
      </c>
      <c r="H61" s="31">
        <f t="shared" si="1"/>
        <v>99600</v>
      </c>
      <c r="I61" s="17">
        <f>+'հավ 1'!I61</f>
        <v>2</v>
      </c>
      <c r="J61" s="1" t="s">
        <v>18</v>
      </c>
      <c r="K61" s="19">
        <f t="shared" si="0"/>
        <v>2</v>
      </c>
      <c r="L61" s="3" t="s">
        <v>15</v>
      </c>
    </row>
    <row r="62" spans="1:12" ht="18.75" customHeight="1">
      <c r="A62" s="22">
        <v>58</v>
      </c>
      <c r="B62" s="16">
        <f>+'հավ 1'!B62</f>
        <v>33691162</v>
      </c>
      <c r="C62" s="9" t="s">
        <v>175</v>
      </c>
      <c r="D62" s="2"/>
      <c r="E62" s="13" t="s">
        <v>195</v>
      </c>
      <c r="F62" s="34" t="s">
        <v>199</v>
      </c>
      <c r="G62" s="18">
        <f>+'հավ 1'!G62</f>
        <v>100000</v>
      </c>
      <c r="H62" s="31">
        <f t="shared" si="1"/>
        <v>200000</v>
      </c>
      <c r="I62" s="17">
        <f>+'հավ 1'!I62</f>
        <v>2</v>
      </c>
      <c r="J62" s="1" t="s">
        <v>18</v>
      </c>
      <c r="K62" s="19">
        <f t="shared" si="0"/>
        <v>2</v>
      </c>
      <c r="L62" s="3" t="s">
        <v>15</v>
      </c>
    </row>
    <row r="63" spans="1:12" ht="18.75" customHeight="1">
      <c r="A63" s="1">
        <v>59</v>
      </c>
      <c r="B63" s="16">
        <f>+'հավ 1'!B63</f>
        <v>33691162</v>
      </c>
      <c r="C63" s="9" t="s">
        <v>176</v>
      </c>
      <c r="D63" s="2"/>
      <c r="E63" s="13" t="s">
        <v>195</v>
      </c>
      <c r="F63" s="34" t="s">
        <v>199</v>
      </c>
      <c r="G63" s="18">
        <f>+'հավ 1'!G63</f>
        <v>13500</v>
      </c>
      <c r="H63" s="31">
        <f t="shared" si="1"/>
        <v>27000</v>
      </c>
      <c r="I63" s="17">
        <f>+'հավ 1'!I63</f>
        <v>2</v>
      </c>
      <c r="J63" s="1" t="s">
        <v>18</v>
      </c>
      <c r="K63" s="19">
        <f t="shared" si="0"/>
        <v>2</v>
      </c>
      <c r="L63" s="3" t="s">
        <v>15</v>
      </c>
    </row>
    <row r="64" spans="1:12" ht="18.75" customHeight="1">
      <c r="A64" s="1">
        <v>60</v>
      </c>
      <c r="B64" s="16">
        <f>+'հավ 1'!B64</f>
        <v>33141211</v>
      </c>
      <c r="C64" s="9" t="s">
        <v>177</v>
      </c>
      <c r="D64" s="2"/>
      <c r="E64" s="13" t="s">
        <v>193</v>
      </c>
      <c r="F64" s="34" t="s">
        <v>199</v>
      </c>
      <c r="G64" s="18">
        <f>+'հավ 1'!G64</f>
        <v>170</v>
      </c>
      <c r="H64" s="31">
        <f t="shared" si="1"/>
        <v>102000</v>
      </c>
      <c r="I64" s="17">
        <f>+'հավ 1'!I64</f>
        <v>600</v>
      </c>
      <c r="J64" s="1" t="s">
        <v>18</v>
      </c>
      <c r="K64" s="19">
        <f t="shared" si="0"/>
        <v>600</v>
      </c>
      <c r="L64" s="3" t="s">
        <v>15</v>
      </c>
    </row>
    <row r="65" spans="1:12" ht="18.75" customHeight="1">
      <c r="A65" s="22">
        <v>61</v>
      </c>
      <c r="B65" s="16">
        <f>+'հավ 1'!B65</f>
        <v>33211350</v>
      </c>
      <c r="C65" s="9" t="s">
        <v>178</v>
      </c>
      <c r="D65" s="2"/>
      <c r="E65" s="13" t="s">
        <v>195</v>
      </c>
      <c r="F65" s="34" t="s">
        <v>194</v>
      </c>
      <c r="G65" s="18">
        <f>+'հավ 1'!G65</f>
        <v>18600</v>
      </c>
      <c r="H65" s="31">
        <f t="shared" si="1"/>
        <v>148800</v>
      </c>
      <c r="I65" s="17">
        <f>+'հավ 1'!I65</f>
        <v>8</v>
      </c>
      <c r="J65" s="1" t="s">
        <v>18</v>
      </c>
      <c r="K65" s="19">
        <f t="shared" si="0"/>
        <v>8</v>
      </c>
      <c r="L65" s="3" t="s">
        <v>15</v>
      </c>
    </row>
    <row r="66" spans="1:12" ht="147.75" customHeight="1">
      <c r="A66" s="20"/>
      <c r="B66" s="20"/>
      <c r="C66" s="45" t="s">
        <v>19</v>
      </c>
      <c r="D66" s="45"/>
      <c r="E66" s="45"/>
      <c r="F66" s="45"/>
      <c r="G66" s="45"/>
      <c r="H66" s="45"/>
      <c r="I66" s="45"/>
      <c r="J66" s="45"/>
      <c r="K66" s="45"/>
      <c r="L66" s="45"/>
    </row>
  </sheetData>
  <mergeCells count="12">
    <mergeCell ref="C66:L66"/>
    <mergeCell ref="A1:L1"/>
    <mergeCell ref="C2:C4"/>
    <mergeCell ref="D2:D4"/>
    <mergeCell ref="E2:E4"/>
    <mergeCell ref="I2:I4"/>
    <mergeCell ref="J2:L3"/>
    <mergeCell ref="A2:A4"/>
    <mergeCell ref="B2:B4"/>
    <mergeCell ref="F2:F4"/>
    <mergeCell ref="G2:G4"/>
    <mergeCell ref="H2:H4"/>
  </mergeCells>
  <phoneticPr fontId="18" type="noConversion"/>
  <hyperlinks>
    <hyperlink ref="D2" r:id="rId1" location="Лист3!_ftn1" display="komunal/2023/23-04 էլ ապրանքներ/1111.xlsx - Лист3!_ftn1" xr:uid="{C65D30EB-B189-42DF-A16D-1344D319141F}"/>
    <hyperlink ref="L4" r:id="rId2" location="Лист3!_ftn2" display="komunal/2023/23-04 էլ ապրանքներ/1111.xlsx - Лист3!_ftn2" xr:uid="{7D7B85F4-D69A-478D-A038-4BE52FAA784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 1</vt:lpstr>
      <vt:lpstr>прилож 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2024-08-27T10:14:48Z</cp:lastPrinted>
  <dcterms:created xsi:type="dcterms:W3CDTF">2017-08-16T07:23:20Z</dcterms:created>
  <dcterms:modified xsi:type="dcterms:W3CDTF">2024-12-23T15:11:54Z</dcterms:modified>
</cp:coreProperties>
</file>