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2025 NUACA GNUMNER\Achurd apranq\Achurd 6 hamakargchayin\"/>
    </mc:Choice>
  </mc:AlternateContent>
  <xr:revisionPtr revIDLastSave="0" documentId="13_ncr:1_{7E610E6F-1F9F-43EC-AD89-28FEC0852B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հայերեն" sheetId="6" r:id="rId1"/>
    <sheet name="rus" sheetId="8" r:id="rId2"/>
  </sheets>
  <definedNames>
    <definedName name="_xlnm.Print_Area" localSheetId="0">հայերեն!$A$1:$N$37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0" i="6" l="1"/>
  <c r="M29" i="6"/>
  <c r="M28" i="6"/>
  <c r="M27" i="6"/>
  <c r="M22" i="6"/>
  <c r="M23" i="6"/>
  <c r="M24" i="6"/>
  <c r="M25" i="6"/>
  <c r="M26" i="6"/>
  <c r="M14" i="6"/>
  <c r="M9" i="6" l="1"/>
  <c r="M16" i="6"/>
  <c r="M21" i="6"/>
  <c r="M20" i="6"/>
  <c r="M19" i="6"/>
  <c r="M18" i="6"/>
  <c r="F17" i="6"/>
  <c r="M17" i="6" s="1"/>
  <c r="M15" i="6"/>
  <c r="M13" i="6"/>
  <c r="M12" i="6"/>
  <c r="M11" i="6"/>
  <c r="M10" i="6"/>
  <c r="M8" i="6"/>
  <c r="M7" i="6"/>
  <c r="M31" i="6" s="1"/>
</calcChain>
</file>

<file path=xl/sharedStrings.xml><?xml version="1.0" encoding="utf-8"?>
<sst xmlns="http://schemas.openxmlformats.org/spreadsheetml/2006/main" count="201" uniqueCount="128">
  <si>
    <t xml:space="preserve"> </t>
  </si>
  <si>
    <t xml:space="preserve">գնումների պլանով նախատեսված միջանցիկ ծածկագիրը`
 ըստ ԳՄԱ դասակարգման (CPV)
</t>
  </si>
  <si>
    <t>չափման միավորը</t>
  </si>
  <si>
    <t>Մատակարարման</t>
  </si>
  <si>
    <t>Ընդամենը քանակ</t>
  </si>
  <si>
    <t>Ընդամենը</t>
  </si>
  <si>
    <t>Գնումների պլանով</t>
  </si>
  <si>
    <t>/նախահաշվային/ միավորի գինը</t>
  </si>
  <si>
    <t>Երաշխիք*</t>
  </si>
  <si>
    <t>ժամկետը /ըստ քանակների/</t>
  </si>
  <si>
    <t>հունվար-մարտ</t>
  </si>
  <si>
    <t>հուլիս-սեպտեմբեր</t>
  </si>
  <si>
    <t>հոկտեմբեր-դեկտեմբեր</t>
  </si>
  <si>
    <t>I-ին եռ.</t>
  </si>
  <si>
    <t>II-րդ եռ.</t>
  </si>
  <si>
    <t>III-րդ եռ.</t>
  </si>
  <si>
    <t>IV-րդ եռ.</t>
  </si>
  <si>
    <t>Անվանում</t>
  </si>
  <si>
    <t>Տեխնիկական բնութագիր</t>
  </si>
  <si>
    <t>Չափ.N</t>
  </si>
  <si>
    <t>հատ</t>
  </si>
  <si>
    <t>* Պարտադիր պայման՝ ապրանքը պետք է լինի չօգտագործված</t>
  </si>
  <si>
    <t>* Ապրանքի տեղափոխումը ավտոտրանսպորտով, բեռնաթափումը՝ բանվորական ուժով կատարվում է մատակարարի կողմից:</t>
  </si>
  <si>
    <t>* Մատակարարման վայրը՝ ք. Երևան, Տերյան 105:</t>
  </si>
  <si>
    <t>* Պարտադիր պայման՝ ապրանքի վաղեմության ժամկետը պետք է լինի ընդունման օրվանից առնվազն 12 ամիս:</t>
  </si>
  <si>
    <t>ապրիլ-հունիս</t>
  </si>
  <si>
    <t>* Վճարման ժամկետը՝ ապրանքը ընդունելու օրվանից հաշված 5 օրացուցային օրվա ընթացքում:</t>
  </si>
  <si>
    <t>UTP մալուխ</t>
  </si>
  <si>
    <t>ip  հեռախոս</t>
  </si>
  <si>
    <t>Դյուրակիր համակարգիչ</t>
  </si>
  <si>
    <t>Դյուրակիր համակարգիչ 13th Gen Intel Core i5, RAM 16Gb DDR4, SSD 512Gb, integrated Graphics, 15.6" FHD LED 1920 x 1080, WiFi, Gbt LAN, Bluetooth, Webcam, Headphone jack, HDMI, USB 3.1: Հոսանքի լարը ՀՀ տարածքում կիրառվող ստանդարտներին համապատասխան: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</si>
  <si>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 xml:space="preserve">Ինտերակտիվ էկրան </t>
  </si>
  <si>
    <t>75-Inch 4K Ultra HD (3840x2160p) Display, at least 20-point Multi-touch interactive flat panel:  Պետք է ներառի պատին ամրացնելու կախիչ` էկրանի չափերին և քաշին համապատասխան: Ապրանքի տեխնիկական բնութագիրն ընդունել որպես նվազագույն չափանիշ և/կամ դրան համարժեքը: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</si>
  <si>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Հեռուստացույց 75"</t>
  </si>
  <si>
    <t>Հեռուստացույց, անկյունագիծը՝ առնվազն 75" (190.5 սմ), Կողմերի հարաբերությունը՝ 16:9, Էկրանի կետայնությունը՝ առնվազն 3840x2160 (4K), սմարթ համակարգ, ինտերնետ, Wi-Fi, USB մուտք՝ առնվազն 2 x USB, HDMI, Ընդունելի ֆորմատներ՝ AVI,  TS, VOB, MP4, MKV, MPG, MP3, Ձայնային հզորությունը՝ 20 Վտ (2*10 Վտ), պետք է ներառի հեռուստացույցը պատին ամրացնելու համապատասխան կախիչով և HDMI լարով՝ առնվազն 10մ երկարությամբ:   Ապրանքի տեխնիկական բնութագիրն ընդունել որպես նվազագույն չափանիշ և/կամ դրան համարժեքը: Երաշխիքային ժամկետ ապրանքը ընդունելու պահից առնվազն 730 օրացուցային օր: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</si>
  <si>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Հեռուստացույց 43"</t>
  </si>
  <si>
    <t>Հեռուստացույց, անկյունագիծը՝ առնվազն 43" (109.2 սմ), Կողմերի հարաբերությունը՝ 16:9, Էկրանի կետայնությունը՝ առնվազն 1920x1080 (FHD), սմարթ համակարգ, ինտերնետ, Wi-Fi, USB մուտք՝ առնվազն 2 x USB, HDMI, Ընդունելի ֆորմատներ՝ AVI, WMV, ASF, MP4, TS.MOV, 3GP, MKV, MPG,MP3,DAT, Ձայնային հզորությունը՝ 20 Վտ (2*10 Վտ), պետք է ներառի HDMI լար՝ առնվազն 10մ երկարությամբ:   Ապրանքի տեխնիկական բնութագիրն ընդունել որպես նվազագույն չափանիշ և/կամ դրան համարժեքը: Երաշխիքային ժամկետ ապրանքը ընդունելու պահից առնվազն 730 օրացուցային օր: Պարտադիր պայման՝ ապրանքը պետք է լինի չօգտագործված: Ապրանքի տեղափոխումը ավտոտրանսպորտով, բեռնաթափումը՝ բանվորական ուժով կատարվում է մատակարարի կողմից:</t>
  </si>
  <si>
    <t>մետր</t>
  </si>
  <si>
    <t>Շինարարության և ճարտարապետության գիտահետազոտական լաբորատորիայի պահպանում և զարգացում ծրագիր</t>
  </si>
  <si>
    <t>ՖԻՆԱՆՍԱՎՈՐՈՒՄԸ</t>
  </si>
  <si>
    <t>Համալսարան</t>
  </si>
  <si>
    <t>Պայմանագիրը ուժի մեջ մտնելուց 25 օրվա ընթացքում</t>
  </si>
  <si>
    <t xml:space="preserve">Օպտիկական մկնիկ </t>
  </si>
  <si>
    <t>Ստեղնաշար</t>
  </si>
  <si>
    <t xml:space="preserve"> հեռակառավարման վահանակ </t>
  </si>
  <si>
    <t>Համակարգչային մկնիկ 1 պտուտակով, USB ինտերֆեյսով, առնվազն 1000 dpi, երեք կոճակով,  մոխրագույն, չափերը 113x38x62 մմ, լարի երկարությունը ոչ պակաս 1.8 մ, քաշը 88-93գ. Հերմետիկ փաթեթավորմամբ: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</si>
  <si>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Համակարգչային ստեղնաշար  USB ինտերֆեյս: Ոչ պակաս 104 ստեղով, լատիներեն՝ սպիտակ և ռուսերեն՝ սպիտակ տառերի նշագրումներով, սև գույնի: Լարի երկարությունը ոչ պակաս 1.5 մ: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</si>
  <si>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Համակարգիչ` Պրոցեսորը` Intel Core i5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16GB(1x16GB), 3200Mhz կամ DDR5: Պինդ մարմնային կուտակիչ SSD 500GB (1x500GB) M.2(2280) PCIe 4.0 NVMe, կարդալու արագությունը 6900MB/s (22000/800000 IOPS), գրելու արագությունը 5000MB/s (60000/1000000 IOPS), TRIM support ։ Սնուցման բլոկը` առնվազն 600W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Case Midi Tower, դիմացի հատվածում առնվազն 1 հատ USB2.0 և 1 հատ USB3.0 պորտեր,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</si>
  <si>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Համակարգիչ` Պրոցեսորը` Intel Core i7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32GB(2x16GB), 3200Mhz կամ DDR5: Պինդ մարմնային կուտակիչ SSD 500GB (1x500GB) M.2(2280) PCIe 4.0 NVMe, կարդալու արագությունը 6900MB/s (22000/800000 IOPS), գրելու արագությունը 5000MB/s (60000/1000000 IOPS), TRIM support ։ Տեսաքարտ՝ առնվազն 6GB RTX3050: Սնուցման բլոկը` առնվազն 750W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բաղադրամասերի համապատասխան՝ DeepCool, Cougar կամ համարժեք, դիմացի հատվածում առնվազն 1 հատ USB2.0 և 1 հատ USB3.0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</si>
  <si>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 xml:space="preserve">Բազմաֆունկցիոնալ տպիչ`  - մոնոխրոմ լազերային, ֆունկցիոնալություն - Տպիչ, սկաներ, պատճենահան, ֆաքս, պատճենահանման չափս - A4, պատճենահանման/տպման արագություն - առնվազն 29 էջ րոպեում, երկկողմանի տպագրություն - այո, ավտոմատ փաստաթւղթի սնուցում (ADF) - այո, ցանցային - այո
Wi-Fi - այո, օպ. հիշողություն - առնվազն 256 ՄԲ, միակցման տեսակ - USB 2.0 Hi-speed: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</si>
  <si>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Պլանշետ</t>
  </si>
  <si>
    <t>Պլանշետ IPS LCD 12.4” 2032x3048pixels / Qualcomm Snapdragon 8 Gen 2 /RAM 8GB/ Internal memory  առնվազն 256GB /main camera առնվազն 32Mp և 50MP, հաճախականությունը 2-3.36 Գհց, Գրաֆիկական պրոց․ Adreno 740, քաշը առնվազն 590գր, համապատասխան օրիգինալ պատյանով, ստեղնաշարով /touchpad keyboard/ Wi-Fi/Bluetooth/ Android 14 HyperOS, մարտկոցը 10000 mAh, լիցքավորիչը 120W HyperCharge USB Type-C, գույնը սև: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</si>
  <si>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 xml:space="preserve">Դյուրակիր համակարգիչ` Intel Core  i9 14th generation HX, RAM 32Gb DDR5, SSD 1x1TB, video card - առնվազն RTX4080 12Gb, 16" miniLED IPS 2560 x 1600 240GHz, WiFi, Gbt LAN, Bluetooth, Webcam, 3.5mm Combo Audio Jack, HDMI, Thunderbolt, USB 3.x 3հատ, USB-C 2հատ ,Win 11 Pro, CEE7: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</si>
  <si>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Արտաքին կոշտ սկավառակ` 2.5" External portable HDD USB 3.2 4Tb SATA3 5400rpm: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</si>
  <si>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Դյուրակիր համակարգիչ հովացնող տակդիր` Cooling Pad for 16 inch Laptop, Rapid Heat Dissipation--Super Powerful Turbofan(800-3500 RPM) with Sealed Wind Pressure Reduces CPU+GPU Temperature By 40 Degrees in 90 Seconds, Foldable Footrests Supports Compatibility with Laptops of Different Sizes Ranging From 14 to 18 inches, USB HUB--Built-in 1 Type-C Data Input Port 3 USB HUB Data Transmission Port, Can Connect External Devices Such As Keyboards, Mouse, and Portable Hard Drives etc., Power Supply: 12V 1.5A 18W: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</si>
  <si>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13-GO-2025  ծրագրի շրջանակներում</t>
  </si>
  <si>
    <t>Դյուրակիր համակարգիչ *13-GO-2025</t>
  </si>
  <si>
    <t>անլար մկնիկ *13-GO-2025</t>
  </si>
  <si>
    <t>Դյուրակիր համակարգչի պայուսակ *13-GO-2025</t>
  </si>
  <si>
    <t>Արտաքին կոշտ սկավառակ *13-GO-2025</t>
  </si>
  <si>
    <t>Համակարգիչ *ReGrad</t>
  </si>
  <si>
    <t>մոնիտոր *ReGrad</t>
  </si>
  <si>
    <t>ReGrad ծրագրի շրջանակներում</t>
  </si>
  <si>
    <t>Մոնիտոր առնվազն 23.8”, Full HD, 178°/178°, մուտքերը` HDMI, VGA, համալրված միացման լարերով։ Հոսանքի լարը CEE7 ստանդարտի: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</si>
  <si>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Մոնիտոր</t>
  </si>
  <si>
    <t>Համակարգիչ i7</t>
  </si>
  <si>
    <t>Համակարգիչ i5</t>
  </si>
  <si>
    <t>Բազմաֆունկցիոնալ տպիչ</t>
  </si>
  <si>
    <t>Wireless 2.4G - LASER PRESENTATION REMOTE, Media Pointer, Clicker, Presenter, Black, up to 10meter, Supports Page up/down, ESC function: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</si>
  <si>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 xml:space="preserve">Բազմաֆունկցիոնալ տպիչ` տեսակ - մոնոխրոմ լազերային, ֆունկցիոնալություն - տպիչ, սկաներ, պատճենահանում, պատճենահանման չափս - A4, պատճենահանման/տպման արագություն - առնվազն 40 էջ րոպեում, երկկողմանի տպագրություն - այո, երկկողմանի սկանավորում - այո, երկկողմանի պատճենահանում - այո, ավտոմատ փաստաթւղթի երկկողմանի սնուցում (ADF) (2 side ADF) - այո, ցանցային - այո, Wi-Fi - այո, օպ. հիշողություն -  առնվազն 1ԳԲ, միակցման տեսակ - USB 2.0 Hi-speed: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</si>
  <si>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անլար մկնիկ` Wireless and Bluetooth, optical 1000dpi, 3btn.with scroll mouse, USB dongle range radius: up to 10m, 18 months battery life: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</si>
  <si>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Cat5E UTP network wire 305M, full copper (not CCA) (4 զույգ):  Պարտադիր պայման՝ ապրանքը պետք է լինի չօգտագործված: Ապրանքի տեղափոխումը, բեռնաթափումը՝ բանվորական ուժով կատարվում է մատակարարի կողմից:</t>
  </si>
  <si>
    <t>Պայուսակ 16" դյուրակիր համակարգչի համար,Color: Black; (Storage Size) Laptop up to 16 inches, Size: External Dimensions (W x D x H): 17.3 x 12.2 x 6.7 inches (440 x 310 x 170 mm); Laptop Storage Pocket: 14.0 x 10.4 x 10.4 inches (354 x 264 x 30.4 mm), Material: Outer Material: 1260D Polyester; Inner Material: 150D Polyester, Storage Pocket (Interior): Laptop storage pocket x 1, Storage pocket x 6, Pen storage pocket x 3, Storage pocket (Exterior): Rear top zipper pocket x 1, Rear side hidden storage pocket x 1, Expandable side storage pocket x 2, Seamless front zipper pocket x 1, Capacity: Approx. 18 L; Weight: Approx. 1.1 kg: 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</si>
  <si>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* ՈՒՇԱԴՐՈՒԹՅՈՒՆ Գնային առաջարկը հարկավոր է ներկայացնել առանց ԱԱՀ-ի, քանի որ ապրանքը ձեռք է բերվում ԵՄ ֆինանսավորմամբ իրականացվող ERASMUS+ RE-GRAD նախագծի շրջանակներում: Համակարգիչ` Պրոցեսորը` Intel Core i7 առնվազն 13-րդ սերնդի, համապատասխան պրոցեսորի հովացուցիչ, 4pin։ Մայրական սալիկը` LGA1700,  չիպսետը առնվազն B760։ Մայրական սալիկի ետևի մասում հետևայլ պորտերի առկայություն` 1 հատ Gigabit Ethernet port, 1 հատ HDMI, 2 հատ USB2.0 ports: Օպերատիվ հիշողությունը`DDR4, առնվազն 32GB(2x16GB), 3200Mhz կամ DDR5: Պինդ մարմնային կուտակիչ SSD 500GB (1x500GB) M.2(2280) PCIe 4.0 NVMe, կարդալու արագությունը 6900MB/s (22000/800000 IOPS), գրելու արագությունը 5000MB/s (60000/1000000 IOPS), TRIM support ։ Տեսաքարտ՝ առնվազն 6GB RTX3050: Սնուցման բլոկը` առնվազն 750W Real APFC, 80plus: Wi-Fi PCI Express ադապտեր՝ առնվազն երկու երկդիապազոն ալեհավաքով, IEEE 802.11ac/n/a 5 ԳՀց և IEEE 802.11b/g/n 2,4 ԳՀց ստանդարտների ապահովմամբ, 5ԳՀց-ի դեպքում արագությունը առնվազն 867Մբ/վ, 2․4 ԳՀց-ի դեպում՝ առնվազն 300Մբ/վ, Wi-Fi միացման անվտանգությունը առնվազն՝ Support 64/128 bit WEP, WPA/WAP2, WPA-PSK/WPA2-PSK, 802.1x։ Համակարգչի իրանը` բաղադրամասերի համապատասխան՝ DeepCool, Cougar կամ համարժեք, դիմացի հատվածում առնվազն 1 հատ USB2.0 և 1 հատ USB3.0 կամ համարժեք: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</si>
  <si>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* ՈՒՇԱԴՐՈՒԹՅՈՒՆ Գնային առաջարկը հարկավոր է ներկայացնել առանց ԱԱՀ-ի, քանի որ ապրանքը ձեռք է բերվում ԵՄ ֆինանսավորմամբ իրականացվող ERASMUS+ RE-GRAD նախագծի շրջանակներում: Համակարգիչ` Պրոցեսորը` Intel Core i9 առնվազն 14-րդ սերնդի, համապատասխան հովացուցիչով։ Մայրական սալիկը` LGA1700,  չիպսետը առնվազն Z790։ Մայրական սալիկի ետևի մասում հետևայլ պորտերի առկայություն` 1 հատ Gigabit Ethernet port, 1 հատ HDMI, 2 հատ USB2.0 ports: Օպերատիվ հիշողությունը`DDR4, առնվազն 128GB DDR5: Պինդ մարմնային կուտակիչ (1x4TB) M.2(2280) PCIe 4.0 NVMe, կարդալու արագությունը  առնվազն 7450MB/s, գրելու արագությունը առնվազն 6900MB/s , TRIM support, HDD (1x10Tb) SATA-III ST10000NT001 NAS Ironwolf Pro 512E (7200rpm) 256Mb 3.5" կամ համարժեք։ Տեսաքարտ՝ առնվազն 16GB RTX4090: Սնուցման բլոկը` առնվազն 1000W Gold 80plus: Համակարգչի իրանը` բաղադրամասերի համապատասխան՝ DeepCool, Cougar կամ համարժեք:  Windows 11 pro: Հոսանքի լարը CEE7 ստանդարտի: Combo USB Keyboard + Mouse (նույն արտադրողի) լարի երկարությունը առնվազն 1.5մ (Logitech կամ համարժեք):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</si>
  <si>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* ՈՒՇԱԴՐՈՒԹՅՈՒՆ Գնային առաջարկը հարկավոր է ներկայացնել առանց ԱԱՀ-ի, քանի որ ապրանքը ձեռք է բերվում ԵՄ ֆինանսավորմամբ իրականացվող ERASMUS+ RE-GRAD նախագծի շրջանակներում: Մոնիտոր առնվազն 27”, G3 Series 4K HDR400, IPS, 3840 x 2160, 160Hz, FLAT, 400 cd/m², 178°/178° մուտքերը` HDMI port, DisplayPort համալրված միացման լարերով։ Հոսանքի լարը CEE7 ստանդարտի: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</t>
  </si>
  <si>
    <t>Բազմաֆունկցիոնալ տպիչ *ReGrad</t>
  </si>
  <si>
    <t xml:space="preserve">* ՈՒՇԱԴՐՈՒԹՅՈՒՆ Գնային առաջարկը հարկավոր է ներկայացնել առանց ԱԱՀ-ի, քանի որ ապրանքը ձեռք է բերվում ԵՄ ֆինանսավորմամբ իրականացվող ERASMUS+ RE-GRAD նախագծի շրջանակներում: Բազմաֆունկցիոնալ տպիչ` տեսակ - մոնոխրոմ լազերային, ֆունկցիոնալություն - տպիչ, սկաներ, պատճենահանում, պատճենահանման չափս - A4, պատճենահանման/տպման արագություն - առնվազն 40 էջ րոպեում, երկկողմանի տպագրություն - այո, երկկողմանի սկանավորում - այո, երկկողմանի պատճենահանում - այո, ավտոմատ փաստաթւղթի երկկողմանի սնուցում (ADF) (2 side ADF) - այո, ցանցային - այո, Wi-Fi - այո, օպ. հիշողություն -  առնվազն 1ԳԲ, միակցման տեսակ - USB 2.0 Hi-speed: Երաշխիքը առնվազն 1 տարի։ Պարտադիր պայման՝ ապրանքը պետք է լինի չօգտագործված: Ապրանքի տեղափոխումը, բեռնաթափումը՝ բանվորական ուժով կատարվում է մատակարարի կողմից: </t>
  </si>
  <si>
    <t>ՀԱՅՏ
Ճարտարապետության և շինարարության Հայաստանի ազգային համալսարանի կարիքների համար 2025թ. հեռուստացույցների, համակարգիչների և համակարգիչային տեխնիկայի գնման</t>
  </si>
  <si>
    <t>Դյուրակիր համակարգչի հովացնող տակդիր *13-GO-2025</t>
  </si>
  <si>
    <t xml:space="preserve">"Grandstream GRP2601P կամ համարժեքը Արձանագրություններ/ ստանդարտները` SIP RFC3261, TCP/IP/UDP, RTP/RTCP, RTCP-XR, HTTP/HTTPS, ARP, ICMP, DNS(A record, SRV, NAPTR), DHCP, PPPoE, SSH, TFTP, NTP, STUN, SIMPLE, LLDP, LDAP, TR069, SNMP, 802.1x, TLS, SRTP*, IPv6 Ցանցային ինտերֆեյսը` Առնվազն 2 պորտ 10/100 Ethernet-ից ոչ պակաս Սնուցումը` Արտաքին սնուցման բլոկ 5v, 2A (220 Վ; 50 Հց), օժանդակումը PoE Կոդեկները, ոչ պակաս` G.711µ/a, G.722 (լայնաշերտ), , G.726-32, G.729 A/B, iLBC, DTMF (In audio, RFC2833, SIP INFO), VAD, CNG, AEC, PLC, AJB, AGC Էկրանը` Գրաֆիկական LCD-էկրան 132 և 48 պիքսելներ (2,41 ') Ֆունկցիոնալ կոճակները` 2 կոճակ հեռախոսագծերի համար երկգույն լուսադիոդներով, 4 XML ծրագրավորվող կոնտեքստային զգայուն էկրանի կոճակներ, 5 ուղղորդող կոճակ/մենյու, 8 հատուկ կոճակներ հետևյալ ֆունկցիաներով MUTE, HEADSET, TRANSFER, SEND և REDIAL, SPEAKERPHONE, VOLUME+, VOLUME-, MESSAGE (with LED indicator) Համատեղումը` Նույն արտադրողի SIP- սերվերից կենտրոնացված կառավարման հնարավորություն Տեխբիկական աջակցություն` Հասանելիություն ՕՀ թարմացումներին արտադրողի պաշտոնական կայքից, արտադրողի on-line աջակցություն Անձնական էջեր` 2 SIP համարների գրանցում Լրացուցիչ գործառույթներ` Սպասազանգ, զանգի փոխանցում, զանգի վերահասցեավորում (բոլոր/բաց թոցնված/զբաղված լինելու դեպքում), հեռախոսագիրք (XML, LDAP, մինչև 2000 գրանցամատյան), զանգի սպասում, կատարված զանգերի մատյան (մինչև 800 ձայնագրությամբ), ավտոմատ հավաքում, ինքնապատասխանիչ, click-to-dial:  Երաշխքային սպասարկում ապրանքը մատակարարելուց հետո առնվազն երկու տարի: Ապրանքի տեղափոխումը ավտոտրանսպորտով, բեռնաթափումը՝ բանվորական ուժով կատարվում է մատակարարի կողմից: </t>
  </si>
  <si>
    <t>Монитор</t>
  </si>
  <si>
    <t>Монитор с диагональю не менее 23,8 дюйма, Full HD, 178°/178°, входы HDMI, VGA, подключаемые провода. Шнур питания соответствует стандарту CEE7.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</si>
  <si>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Компьютер i7</t>
  </si>
  <si>
    <t>Компьютер: процессор: Intel Core i7 как минимум 13-го поколения, соответствующий процессорный кулер, 4-контактный. Материнская плата: LGA1700, чипсет не менее B760. Наличие следующих портов на задней панели материнской платы: 1 порт Gigabit Ethernet, 1 порт HDMI, 2 порта USB2.0. Оперативная память: DDR4, не менее 32 ГБ(2x16 ГБ), 3200 МГц или DDR5. твердотельный накопитель SSD 500 ГБ (1x500 ГБ) M.2 (2280) PCIe 4.0 NVMe, скорость чтения 6900 МБ/с (22000/800000 операций ввода-вывода в секунду), скорость записи 5000 МБ / с (60000/1000000 операций ввода-вывода в секунду), поддержка TRIM. Видеокарта: не менее 6 ГБ RTX3050. блок питания: не менее 750 Вт реального APFC, 80plus: адаптер Wi-Fi PCI Express с как минимум двумя двухдиапазонными антеннами, поддерживающий стандарты IEEE 802.11 ac/n/a 5 ГГц и IEEE 802.11 b/g/n 2,4 ГГц, скорость не менее 867 Мбит/с на частоте 5 ГГц, не менее 300 Мбит/с на частоте 2,4 ГГц, безопасность подключения Wi-Fi как минимум: поддержка 64/128 бит web, WPA/wap2, WPA-PSK/WPA2-PSK, 802,1 X. Корпус компьютера в соответствии с компонентами: DeepCool, Cougar или аналогичными, не менее 1 шт. USB2.0 и 1 шт. USB3.0 или эквивалент спереди. шнур питания соответствует стандарту CEE7: Комбинированная USB-клавиатура + мышь (того же производителя) длина шнура не менее 1,5 м (Logitech или аналогичный).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</si>
  <si>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Компьютер i5</t>
  </si>
  <si>
    <t>Компьютер: процессор: Intel Core i5 как минимум 13-го поколения, соответствующий процессорный кулер, 4-контактный. Материнская плата: LGA1700, чипсет не менее B760. Наличие следующих портов на задней панели материнской платы: 1 порт Gigabit Ethernet, 1 порт HDMI, 2 порта USB2.0. Оперативная память: DDR4, не менее 16 ГБ(1x16 ГБ), 3200 МГц или DDR5. твердотельный накопитель SSD 500 ГБ (1x500 ГБ) M.2 (2280) PCIe 4.0 NVMe, скорость чтения 6900 МБ/с (22000/800000 операций ввода-вывода в секунду), скорость записи 5000 МБ / с (60000/1000000 операций ввода-вывода в секунду), поддержка TRIM. Блок питания: не менее 600 Вт реального APFC, 80 плюс: Адаптер Wi-Fi PCI Express с как минимум двумя двухдиапазонными антеннами, поддерживающий стандарты IEEE 802.11 ac/n/a 5 ГГц и IEEE 802.11 b/g/n 2,4 ГГц, скорость не менее 867 Мбит/с на частоте 5 ГГц, не менее 300 Мбит/с на частоте 2,4 ГГц, безопасность подключения Wi-Fi не менее 64/128 бит веб, WPA/wap2, WPA-PSK/WPA2-PSK, 802.1 X. Корпус компьютера: корпус Midi Tower, на передней панели не менее 1 порта USB2.0 и 1 порта USB3.0 или эквивалент. шнур питания стандарта CEE7. комбинированная USB-клавиатура + мышь (того же производителя) длина шнура не менее 1,5 м (Logitech или аналогичный):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</si>
  <si>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Портативный компьютер</t>
  </si>
  <si>
    <t>Ноутбук Intel Core i5 13-го поколения, оперативная память 16 ГБ DDR4, твердотельный накопитель 512 ГБ, Встроенная графика, 15,6-дюймовый светодиод FHD 1920 x 1080, Wi-Fi, Gbt LAN, Bluetooth, веб-камера, разъем для наушников, HDMI, USB 3.1. шнур питания в соответствии со стандартами, действующими на территории РА.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</si>
  <si>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Интерактивный экран</t>
  </si>
  <si>
    <t>75-дюймовый дисплей 4K Ultra HD (3840x2160p), минимум 20-точечная мультитач-интерактивная плоская панель. должен включать настенную вешалку в соответствии с размерами и весом экрана. принять технические характеристики продукта в качестве минимального стандарта и/или эквивалента.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</si>
  <si>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Телевизор 75"</t>
  </si>
  <si>
    <t>Телевизор, диагональ не менее 75 дюймов (190,5 см), соотношение сторон 16:9, Разрешение экрана не менее 3840x2160 (4K), смарт-система, интернет, Wi-Fi, USB-вход не менее 2 x USB, HDMI, приемлемые форматы: AVI, TS, VOB, MP4, MKV, MPG, MP3, мощность звука: 20 Вт (2*10 Вт), должен включать возможность крепления телевизора к стене. с соответствующей вешалкой и проводом HDMI длиной не менее 10 м. принять технические характеристики продукта в качестве минимального стандарта и/или эквивалента. гарантийный срок не менее 730 календарных дней с момента принятия продукта: Транспортировка товара автотранспортом, разгрузка рабочей силой осуществляется поставщиком:</t>
  </si>
  <si>
    <t>Телевизор 43"</t>
  </si>
  <si>
    <t>Телевизор, диагональ не менее 43 дюймов (109,2 см), соотношение сторон 16:9, Разрешение экрана не менее 1920x1080 (FHD), смарт-система, интернет, Wi-Fi, USB-вход не менее 2 x USB, HDMI, приемлемые форматы: AVI, WMV, ASF, MP4, TS.MOV, 3 ГБ, MKV,MPG,MP3, DAT, звуковая мощность: 20 Вт (2*10 Вт), должен включать провод HDMI длиной не менее 10 м. принять технические характеристики продукта в качестве минимального стандарта и/или эквивалента. гарантийный срок: не менее 730 календарных дней с момента принятия продукта.: Транспортировка товара автотранспортом, разгрузка рабочей силой осуществляется поставщиком:</t>
  </si>
  <si>
    <t>Планшет</t>
  </si>
  <si>
    <t>Планшет IPS LCD 12,4” 2032x3048 пикселей / Qualcomm Snapdragon 8 поколения 2 /ОЗУ 8 ГБ/ Встроенная память не менее 256 ГБ /Основная камера не менее 32 Мп и 50 МП, частота 2-3, 36 ГГц, Графический процессор: Adreno 740, вес не менее 590 г, с соответствующим оригинальным корпусом, клавиатурой /клавиатура с сенсорной панелью/ Wi-Fi/Bluetooth/ Android 14 HyperOS, аккумулятор 10000 мАч, зарядное устройство hypercarge USB Type-C мощностью 120 Вт, цвет черный.гарантия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</si>
  <si>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Многофункциональный принтер</t>
  </si>
  <si>
    <t>Многофункциональный принтер: тип-монохромный лазерный, функциональность-принтер, сканер, копировальный аппарат, размер копии-A4, скорость копирования/печати - не менее 40 страниц в минуту, двусторонняя печать-да, двустороннее сканирование-да, двустороннее копирование-да, автоматическая двусторонняя подача документов (АПД) (2-сторонний АПД) - да, сеть-да, Wi-Fi-да, операционная система. объем памяти-не менее 1 ГБ, Тип подключения-USB 2.0 Hi-speed.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</si>
  <si>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"Многофункциональный принтер' - монохромный лазер, функциональность-принтер, сканер, копировальный аппарат, факс, размер копии-A4, скорость копирования/печати-не менее 29 страниц в минуту, двусторонняя печать-да, автоматическая подача документов (АПД) - да, сеть-да
Wi-Fi-да, ОП. объем памяти-не менее 256 Мб, Тип подключения - USB 2.0 Hi-speed.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силы. "</t>
  </si>
  <si>
    <t>Кабель UTP</t>
  </si>
  <si>
    <t>Сетевой провод Cat5e UTP 305M, полностью медный (не CCA) (4 пары). обязательное условие: товар должен быть неиспользованным. транспортировка, разгрузка товара: силами рабочих осуществляется поставщиком:</t>
  </si>
  <si>
    <t>ip-телефон</t>
  </si>
  <si>
    <t>"Grandstream GRP2601B или эквивалент протоколы/ стандарты: SIP RFC3261, TCP/IP/UDP, RTP/RTCP, RTCP-XR, HTTP/HTTPS, ARP, ICMP, DNS(запись, SRV, NAPTR), DHCP, PPPoE, SSH, TFTP, NTP, STUN, SIMPLE, LLDP, LDAP, tr069, SNMP, 802.1 x, TLS, SRTP*, IPv6 сетевой интерфейс: не менее 2 портов 10/100 Ethernet питание: внешний блок питания 5 в, 2 А (220 В; 50 Гц), поддержка PoE кодеки, не меньше G.711 мкм/а, Г.722 (широкополосный доступ),, G.726-32, г.729 A/B, iLBC, DTMF (in audio, RFC2833, SIP INFO), VAD, CNG, AEC, PLC, AJB, AGC дисплей: графический ЖК-дисплей с разрешением 132 и 48 пикселей (2,41 дюйма) функциональные кнопки: 2 кнопки для телефонных линий с двухцветными светодиодами, 4 программируемые XML-кнопки для экрана с чувствительностью к контексту, 5 кнопок/меню направления, 8 специальных кнопок для следующие сочетание функций отключения звука, гарнитуры, передачи, отправки и повторного набора, громкой связи, громкости+, громкости, сообщений (со светодиодным индикатором) - SIP от одного производителя- возможность централизованного управления с сервера техническая поддержка: доступ к обновлениям ОС с официального сайта производителя, онлайн-поддержка производителя личные страницы: Регистрация 2-х SIP-номеров дополнительные функции: ожидание вызова, Переадресация вызовов, Переадресация вызовов (все/открыто, включено/занято), телефонная книга (XML, LDAP, до 2000 регистров), ожидание вызова, журнал совершенных вызовов (до 800 записей), автоматический набор номера, автоответчик, click-to-циферблат: гарантийное обслуживание не менее двух лет после поставки товара: Транспортировка товара автотранспортом, разгрузка рабочей силой осуществляется поставщиком:</t>
  </si>
  <si>
    <t>Оптическая мышь</t>
  </si>
  <si>
    <t>Компьютерная мышь с 1 винтом, интерфейсом USB, разрешением не менее 1000 точек на дюйм, тремя кнопками, серого цвета, размеры 113x38x62 мм, длина шнура не менее 1,8 м, вес 88-93 г.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</si>
  <si>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Клавиатура</t>
  </si>
  <si>
    <t>Клавиатура компьютера интерфейс USB: не менее 104 клавиш, белая латинская и русская с белыми буквенными обозначениями, черного цвета. длина шнура не менее 1,5 м.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</si>
  <si>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Пульт дистанционного управления</t>
  </si>
  <si>
    <t>Беспроводной 2.4 G-лазерный пульт дистанционного управления для презентаций, медиа-указатель, кликер, презентатор, Черный, до 10 метров, поддержка прокрутки вверх/вниз, функция ESC.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</si>
  <si>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Портативный компьютер *13-GO-2025</t>
  </si>
  <si>
    <t>Ноутбук: Intel Core i9 14-го поколения X, оперативная память 32 ГБ DDR5, твердотельный накопитель 1x1 ТБ, видеокарта-не менее 12 ГБ RTX4080, 16-дюймовая мини-светодиодная IPS 2560 x 1600 240 ГГц, Wi-Fi, Gbt LAN, Bluetooth, веб-камера, 3,5-мм комбинированный аудиоразъем, HDMI, Thunderbolt, USB 3.x 3 шт., USB-C 2 шт., Win 11 Pro, CEE7.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</si>
  <si>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беспроводная мышь *13-GO-2025</t>
  </si>
  <si>
    <t>беспроводная мышь: беспроводная и Bluetooth, оптическая 1000 точек на дюйм, 3btn.с помощью мыши с прокруткой, радиус действия USB-ключа: до 10 м, срок службы батареи 18 месяцев: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</si>
  <si>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Сумка для ноутбука *13-GO-2025</t>
  </si>
  <si>
    <t>Сумка для ноутбука 16 дюймов, цвет: черный; (размер для хранения) ноутбук до 16 дюймов, размер: внешние размеры (Ш x Г x в): 17,3 x 12,2 x 6,7 дюйма( 440 x 310 x 170 мм); карман для хранения ноутбука: 14,0 x 10,4 x 10,4 дюйма (354 x 264 x 30,4 мм), Материал: внешний Материал: Полиэстер 1260D; Внутренний материал: полиэстер 150D, карман для хранения (внутренний): карман для хранения ноутбука x 1, карман для хранения x 6, карман для хранения пера x 3, карман для хранения (внешний): задний верхний карман на молнии x 1, скрытый карман для хранения с задней стороны x 1, расширяемый боковой карман для хранения x 2, бесшовный передний карман на молнии x 1, вместимость: прибл. 18 Л; Вес: Прибл. 1,1 кг: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</si>
  <si>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Внешний жесткий диск *13-GO-2025</t>
  </si>
  <si>
    <t>Внешний жесткий диск: 2,5-дюймовый внешний портативный жесткий диск USB 3.2 4 ТБ SATA3 5400 об / мин.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</si>
  <si>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Подставка для охлаждения ноутбука *13-GO-2025</t>
  </si>
  <si>
    <t>Охлаждающая подставка для ноутбука: охлаждающая подставка для 16-дюймового ноутбука, быстрое рассеивание тепла-сверхмощный турбовентилятор(800-3500 об / мин) с герметичным напором снижает температуру процессора+графического процессора на 40 градусов за 90 секунд, складные подставки для ног поддерживают совместимость с ноутбуками разных размеров от 14 до 18 дюймов, USB HUB-встроенный 1 порт ввода данных Type-C 3 USB HUB порт передачи данных, может подключать внешние устройства, такие как клавиатуры, мышь, портативные жесткие диски и т.д., Источник питания: 12 в 1,5 а 18 Вт. гарантия не менее 1 года. Обязательное условие: продукт должен быть неиспользованным: Транспортировка, погрузка и разгрузка товара: рабочая сила осуществляется поставщиком:</t>
  </si>
  <si>
    <t>Многофункциональный принтер*ReGrad</t>
  </si>
  <si>
    <t>* Внимание: ценовое предложение должно быть представлено без НДС, поскольку продукт приобретается в рамках проекта ERASMUS+ RE-GRAD, финансируемого ЕС:Многофункциональный принтер: тип-монохромный лазер, функциональность-принтер, сканер, копировальный аппарат, размер копии-A4, скорость копирования/печати - не менее 40 страниц в минуту, двусторонняя печать - да, двустороннее сканирование - да, двустороннее копирование - да, автоматическая двусторонняя подача документа (2 - сторонняя подача). АПД) (2-сторонний АПД)-да, сеть-да, Wi-Fi-да, операционная система. объем памяти-не менее 1 ГБ, Тип подключения-USB 2.0 Hi-speed.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</si>
  <si>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Компьютер*ReGrad</t>
  </si>
  <si>
    <t>* Внимание: ценовое предложение должно быть представлено без НДС, поскольку продукт приобретается в рамках проекта ERASMUS+ RE-GRAD, финансируемого ЕС. компьютер: процессор: Intel Core i7 как минимум 13-го поколения, соответствующий процессорный кулер, 4pin. Материнская плата: LGA1700, чипсет не менее B760. Наличие следующих портов на задней панели материнской платы: 1 порт Gigabit Ethernet, 1 порт HDMI, 2 порта USB2.0. Оперативная память: DDR4, не менее 32 ГБ(2x16 ГБ), 3200 МГц или DDR5. твердотельный накопитель SSD 500 ГБ (1x500 ГБ) M.2 (2280) PCIe 4.0 NVMe, скорость чтения 6900 МБ/с (22000/800000 операций ввода-вывода в секунду), скорость записи 5000 МБ/с (60000/1000000 операций ввода-вывода в секунду), поддержка TRIM. Адаптер Wi-Fi PCI Express с как минимум двумя двухдиапазонными антеннами, поддерживающий стандарты IEEE 802.11 ac/n/a с частотой 5 ГГц и IEEE 802.11 b/g/n с частотой 2,4 ГГц, скорость не менее 867 Мбит/с на частоте 5 ГГц, скорость 2,5 Мбит/с, скорость 2,5 Мбит/с, скорость 2,5 Мбит/с, скорость 2,5 Мбит / с, скорость 2,5 Мбит / с, скорость 2,5 Мбит / с, скорость 2,5 Мбит / с, скорость 2,5 Мбит / с, скорость 2,5 Мбит / с, скорость на частоте 4 Ггц, не менее 300 Мбит / с, безопасность подключения к Wi-Fi, по крайней мере, поддержка 64/128 бит web, WPA / wap2, WPA-PSK / WPA2-PSK, 802.1 X. Корпус компьютера в соответствии с компонентами: DeepCool, Cougar или аналогичный, на лицевой стороне не менее 1 шт. USB2.0 и 1 шт. USB3.0 или эквивалент. шнур питания стандарта CEE7. комбинированная USB-клавиатура + мышь (того же производителя) длина шнура не менее 1,5 м (Logitech или аналогичный).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</si>
  <si>
    <t>Компьютер *ReGrad</t>
  </si>
  <si>
    <t>* Внимание ценовое предложение должно быть представлено без НДС, поскольку продукт приобретается в рамках проекта ERASMUS+ RE-GRAD, финансируемого ЕС. компьютер-процессор Intel Core i9 как минимум 14-го поколения с соответствующим кулером. Материнская плата: LGA1700, чипсет не менее Z790. Наличие следующих портов на задней панели материнской платы: 1 порт Gigabit Ethernet, 1 порт HDMI, 2 порта USB2. 0. Оперативная память: DDR4, не менее 128 ГБ DDR5.2 (2280) PCIe 4.0 NVMe, скорость чтения не менее 7450 МБ/с, скорость записи не менее 6900 МБ/с, Поддержка TRIM, жесткий диск (1x10 ТБ)SATA-III ST10000NT001 NAS Ironwolf Pro 512E (7200 об / мин) 256 Мб 3,5 дюйма или аналогичный. Видеокарта: не менее 16 ГБ RTX4090. блок питания: не менее 1000 Вт Gold 80plus. корпус компьютера в соответствии с компонентами: DeepCool, Cougar или аналогичными. Windows 11 pro. шнур питания соответствует стандарту CEE7. комбинированная USB-клавиатура + мышь (того же производителя) длина шнура не менее 1,5 м (Logitech или аналогичный). гарантия не менее 1 года. Обязательное условие: товар должен быть неиспользованным., разгрузка: рабочая сила осуществляется поставщиком:</t>
  </si>
  <si>
    <t>монитор*ReGrad</t>
  </si>
  <si>
    <t>* Внимание ценовое предложение должно быть представлено без НДС, так как продукт приобретается в рамках проекта ERASMUS+ RE-GRAD, финансируемого ЕС. монитор не менее 27 дюймов, серия G3 4K HDR400, IPS, 3840 x 2160, 160 Гц, плоский, 400 кд/м2, 178°/178° входы: порт HDMI, DisplayPort оснащен проводами для подключения. Шнур питания соответствует стандарту CEE7. гарантия не менее 1 года. Обязательное условие: товар должен быть неиспользованным. транспортировка, разгрузка товара осуществляется поставщиком с использованием рабочей силы: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</si>
</sst>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name val="Arial"/>
    </font>
    <font>
      <sz val="10"/>
      <color indexed="8"/>
      <name val="MS Sans Serif"/>
    </font>
    <font>
      <sz val="10"/>
      <name val="Arial"/>
      <family val="2"/>
    </font>
    <font>
      <sz val="10"/>
      <name val="GHEA Grapalat"/>
      <family val="3"/>
    </font>
    <font>
      <sz val="8"/>
      <name val="GHEA Grapalat"/>
      <family val="3"/>
    </font>
    <font>
      <sz val="9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0"/>
      <name val="GHEA Grapalat"/>
      <family val="3"/>
    </font>
    <font>
      <b/>
      <sz val="13"/>
      <name val="GHEA Grapalat"/>
      <family val="3"/>
    </font>
    <font>
      <sz val="12"/>
      <name val="GHEA Grapalat"/>
      <family val="3"/>
    </font>
    <font>
      <sz val="10"/>
      <color indexed="8"/>
      <name val="MS Sans Serif"/>
      <family val="2"/>
    </font>
    <font>
      <sz val="11"/>
      <color theme="1"/>
      <name val="Calibri"/>
      <family val="2"/>
    </font>
    <font>
      <sz val="10"/>
      <color rgb="FFFF0000"/>
      <name val="GHEA Grapalat"/>
      <family val="3"/>
    </font>
    <font>
      <b/>
      <sz val="10"/>
      <color rgb="FFFF0000"/>
      <name val="GHEA Grapalat"/>
      <family val="3"/>
    </font>
    <font>
      <b/>
      <sz val="12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2" fillId="0" borderId="0"/>
    <xf numFmtId="0" fontId="1" fillId="0" borderId="0"/>
    <xf numFmtId="0" fontId="1" fillId="0" borderId="0"/>
    <xf numFmtId="0" fontId="11" fillId="0" borderId="0"/>
  </cellStyleXfs>
  <cellXfs count="92">
    <xf numFmtId="0" fontId="0" fillId="0" borderId="0" xfId="0"/>
    <xf numFmtId="0" fontId="5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10" fillId="0" borderId="0" xfId="5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4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2" borderId="1" xfId="5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164" fontId="3" fillId="2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textRotation="90" wrapText="1"/>
    </xf>
    <xf numFmtId="3" fontId="3" fillId="3" borderId="1" xfId="0" applyNumberFormat="1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3" borderId="1" xfId="4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3" fontId="3" fillId="4" borderId="1" xfId="0" applyNumberFormat="1" applyFont="1" applyFill="1" applyBorder="1" applyAlignment="1">
      <alignment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4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4" fillId="4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 wrapText="1"/>
    </xf>
  </cellXfs>
  <cellStyles count="7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_Sheet1" xfId="4" xr:uid="{00000000-0005-0000-0000-000004000000}"/>
    <cellStyle name="Style 1" xfId="5" xr:uid="{00000000-0005-0000-0000-000005000000}"/>
    <cellStyle name="Style 1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tabSelected="1" view="pageBreakPreview" topLeftCell="A37" zoomScaleNormal="100" zoomScaleSheetLayoutView="100" workbookViewId="0">
      <selection sqref="A1:XFD3"/>
    </sheetView>
  </sheetViews>
  <sheetFormatPr defaultColWidth="9.140625" defaultRowHeight="13.5" x14ac:dyDescent="0.2"/>
  <cols>
    <col min="1" max="1" width="6.5703125" style="2" customWidth="1"/>
    <col min="2" max="2" width="17" style="34" customWidth="1"/>
    <col min="3" max="3" width="25.85546875" style="2" customWidth="1"/>
    <col min="4" max="4" width="110" style="2" customWidth="1"/>
    <col min="5" max="5" width="8.42578125" style="2" customWidth="1"/>
    <col min="6" max="6" width="7.85546875" style="2" customWidth="1"/>
    <col min="7" max="7" width="6.5703125" style="2" bestFit="1" customWidth="1"/>
    <col min="8" max="8" width="7.28515625" style="2" customWidth="1"/>
    <col min="9" max="9" width="7.42578125" style="2" customWidth="1"/>
    <col min="10" max="10" width="7.7109375" style="2" customWidth="1"/>
    <col min="11" max="11" width="4.42578125" style="2" customWidth="1"/>
    <col min="12" max="12" width="11.5703125" style="2" customWidth="1"/>
    <col min="13" max="13" width="14.140625" style="2" customWidth="1"/>
    <col min="14" max="14" width="27.85546875" style="14" customWidth="1"/>
    <col min="15" max="16384" width="9.140625" style="2"/>
  </cols>
  <sheetData>
    <row r="1" spans="1:14" ht="42.75" customHeight="1" x14ac:dyDescent="0.2">
      <c r="A1" s="80" t="s">
        <v>78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 ht="20.25" x14ac:dyDescent="0.2">
      <c r="C2" s="4"/>
      <c r="D2" s="4"/>
      <c r="E2" s="4"/>
      <c r="F2" s="4"/>
      <c r="G2" s="4"/>
      <c r="H2" s="4"/>
      <c r="I2" s="4"/>
    </row>
    <row r="3" spans="1:14" ht="16.5" x14ac:dyDescent="0.2">
      <c r="A3" s="91" t="s">
        <v>19</v>
      </c>
      <c r="B3" s="91" t="s">
        <v>1</v>
      </c>
      <c r="C3" s="84" t="s">
        <v>17</v>
      </c>
      <c r="D3" s="84" t="s">
        <v>18</v>
      </c>
      <c r="E3" s="85" t="s">
        <v>2</v>
      </c>
      <c r="F3" s="86" t="s">
        <v>3</v>
      </c>
      <c r="G3" s="86"/>
      <c r="H3" s="86"/>
      <c r="I3" s="86"/>
      <c r="J3" s="86"/>
      <c r="K3" s="88" t="s">
        <v>8</v>
      </c>
      <c r="L3" s="90" t="s">
        <v>6</v>
      </c>
      <c r="M3" s="90"/>
      <c r="N3" s="87" t="s">
        <v>39</v>
      </c>
    </row>
    <row r="4" spans="1:14" ht="16.5" x14ac:dyDescent="0.2">
      <c r="A4" s="91"/>
      <c r="B4" s="91"/>
      <c r="C4" s="84"/>
      <c r="D4" s="84"/>
      <c r="E4" s="85"/>
      <c r="F4" s="88" t="s">
        <v>4</v>
      </c>
      <c r="G4" s="86" t="s">
        <v>9</v>
      </c>
      <c r="H4" s="86"/>
      <c r="I4" s="86"/>
      <c r="J4" s="86"/>
      <c r="K4" s="88"/>
      <c r="L4" s="88" t="s">
        <v>7</v>
      </c>
      <c r="M4" s="89" t="s">
        <v>5</v>
      </c>
      <c r="N4" s="87"/>
    </row>
    <row r="5" spans="1:14" ht="27" x14ac:dyDescent="0.2">
      <c r="A5" s="91"/>
      <c r="B5" s="91"/>
      <c r="C5" s="84"/>
      <c r="D5" s="84"/>
      <c r="E5" s="85"/>
      <c r="F5" s="88"/>
      <c r="G5" s="56" t="s">
        <v>13</v>
      </c>
      <c r="H5" s="56" t="s">
        <v>14</v>
      </c>
      <c r="I5" s="56" t="s">
        <v>15</v>
      </c>
      <c r="J5" s="56" t="s">
        <v>16</v>
      </c>
      <c r="K5" s="88"/>
      <c r="L5" s="88"/>
      <c r="M5" s="89"/>
      <c r="N5" s="87"/>
    </row>
    <row r="6" spans="1:14" s="5" customFormat="1" ht="54" customHeight="1" x14ac:dyDescent="0.2">
      <c r="A6" s="91"/>
      <c r="B6" s="91"/>
      <c r="C6" s="84"/>
      <c r="D6" s="84"/>
      <c r="E6" s="85"/>
      <c r="F6" s="88"/>
      <c r="G6" s="1" t="s">
        <v>10</v>
      </c>
      <c r="H6" s="1" t="s">
        <v>25</v>
      </c>
      <c r="I6" s="1" t="s">
        <v>11</v>
      </c>
      <c r="J6" s="1" t="s">
        <v>12</v>
      </c>
      <c r="K6" s="88"/>
      <c r="L6" s="88"/>
      <c r="M6" s="89"/>
      <c r="N6" s="87"/>
    </row>
    <row r="7" spans="1:14" s="35" customFormat="1" ht="69.75" customHeight="1" x14ac:dyDescent="0.2">
      <c r="A7" s="29">
        <v>1</v>
      </c>
      <c r="B7" s="57">
        <v>30237490</v>
      </c>
      <c r="C7" s="57" t="s">
        <v>64</v>
      </c>
      <c r="D7" s="18" t="s">
        <v>63</v>
      </c>
      <c r="E7" s="19" t="s">
        <v>20</v>
      </c>
      <c r="F7" s="19">
        <v>23</v>
      </c>
      <c r="G7" s="67" t="s">
        <v>41</v>
      </c>
      <c r="H7" s="68"/>
      <c r="I7" s="68"/>
      <c r="J7" s="69"/>
      <c r="K7" s="20"/>
      <c r="L7" s="33">
        <v>45000</v>
      </c>
      <c r="M7" s="28">
        <f t="shared" ref="M7:M26" si="0">L7*F7</f>
        <v>1035000</v>
      </c>
      <c r="N7" s="16" t="s">
        <v>40</v>
      </c>
    </row>
    <row r="8" spans="1:14" s="35" customFormat="1" ht="182.25" customHeight="1" x14ac:dyDescent="0.2">
      <c r="A8" s="54">
        <v>2</v>
      </c>
      <c r="B8" s="57">
        <v>30211220</v>
      </c>
      <c r="C8" s="57" t="s">
        <v>65</v>
      </c>
      <c r="D8" s="18" t="s">
        <v>48</v>
      </c>
      <c r="E8" s="57" t="s">
        <v>20</v>
      </c>
      <c r="F8" s="57">
        <v>6</v>
      </c>
      <c r="G8" s="81" t="s">
        <v>41</v>
      </c>
      <c r="H8" s="82"/>
      <c r="I8" s="82"/>
      <c r="J8" s="83"/>
      <c r="K8" s="18"/>
      <c r="L8" s="33">
        <v>480000</v>
      </c>
      <c r="M8" s="28">
        <f t="shared" si="0"/>
        <v>2880000</v>
      </c>
      <c r="N8" s="27" t="s">
        <v>40</v>
      </c>
    </row>
    <row r="9" spans="1:14" s="35" customFormat="1" ht="168.6" customHeight="1" x14ac:dyDescent="0.2">
      <c r="A9" s="29">
        <v>3</v>
      </c>
      <c r="B9" s="57">
        <v>30211220</v>
      </c>
      <c r="C9" s="57" t="s">
        <v>66</v>
      </c>
      <c r="D9" s="60" t="s">
        <v>47</v>
      </c>
      <c r="E9" s="19" t="s">
        <v>20</v>
      </c>
      <c r="F9" s="19">
        <v>15</v>
      </c>
      <c r="G9" s="67" t="s">
        <v>41</v>
      </c>
      <c r="H9" s="68"/>
      <c r="I9" s="68"/>
      <c r="J9" s="69"/>
      <c r="K9" s="20"/>
      <c r="L9" s="33">
        <v>240000</v>
      </c>
      <c r="M9" s="28">
        <f t="shared" si="0"/>
        <v>3600000</v>
      </c>
      <c r="N9" s="27" t="s">
        <v>40</v>
      </c>
    </row>
    <row r="10" spans="1:14" s="35" customFormat="1" ht="76.5" customHeight="1" x14ac:dyDescent="0.2">
      <c r="A10" s="54">
        <v>4</v>
      </c>
      <c r="B10" s="57">
        <v>30211200</v>
      </c>
      <c r="C10" s="57" t="s">
        <v>29</v>
      </c>
      <c r="D10" s="18" t="s">
        <v>30</v>
      </c>
      <c r="E10" s="19" t="s">
        <v>20</v>
      </c>
      <c r="F10" s="19">
        <v>1</v>
      </c>
      <c r="G10" s="67" t="s">
        <v>41</v>
      </c>
      <c r="H10" s="68"/>
      <c r="I10" s="68"/>
      <c r="J10" s="69"/>
      <c r="K10" s="20"/>
      <c r="L10" s="33">
        <v>300000</v>
      </c>
      <c r="M10" s="28">
        <f t="shared" si="0"/>
        <v>300000</v>
      </c>
      <c r="N10" s="16" t="s">
        <v>38</v>
      </c>
    </row>
    <row r="11" spans="1:14" s="35" customFormat="1" ht="89.25" customHeight="1" x14ac:dyDescent="0.2">
      <c r="A11" s="29">
        <v>5</v>
      </c>
      <c r="B11" s="57">
        <v>30195200</v>
      </c>
      <c r="C11" s="57" t="s">
        <v>31</v>
      </c>
      <c r="D11" s="18" t="s">
        <v>32</v>
      </c>
      <c r="E11" s="19" t="s">
        <v>20</v>
      </c>
      <c r="F11" s="19">
        <v>4</v>
      </c>
      <c r="G11" s="67" t="s">
        <v>41</v>
      </c>
      <c r="H11" s="68"/>
      <c r="I11" s="68"/>
      <c r="J11" s="69"/>
      <c r="K11" s="20"/>
      <c r="L11" s="33">
        <v>850000</v>
      </c>
      <c r="M11" s="28">
        <f t="shared" si="0"/>
        <v>3400000</v>
      </c>
      <c r="N11" s="16" t="s">
        <v>40</v>
      </c>
    </row>
    <row r="12" spans="1:14" s="35" customFormat="1" ht="108" x14ac:dyDescent="0.2">
      <c r="A12" s="54">
        <v>6</v>
      </c>
      <c r="B12" s="57">
        <v>32324900</v>
      </c>
      <c r="C12" s="57" t="s">
        <v>33</v>
      </c>
      <c r="D12" s="18" t="s">
        <v>34</v>
      </c>
      <c r="E12" s="19" t="s">
        <v>20</v>
      </c>
      <c r="F12" s="19">
        <v>2</v>
      </c>
      <c r="G12" s="67" t="s">
        <v>41</v>
      </c>
      <c r="H12" s="68"/>
      <c r="I12" s="68"/>
      <c r="J12" s="69"/>
      <c r="K12" s="20"/>
      <c r="L12" s="33">
        <v>430000</v>
      </c>
      <c r="M12" s="28">
        <f t="shared" si="0"/>
        <v>860000</v>
      </c>
      <c r="N12" s="16" t="s">
        <v>40</v>
      </c>
    </row>
    <row r="13" spans="1:14" s="35" customFormat="1" ht="94.5" x14ac:dyDescent="0.2">
      <c r="A13" s="29">
        <v>7</v>
      </c>
      <c r="B13" s="57">
        <v>32324900</v>
      </c>
      <c r="C13" s="57" t="s">
        <v>35</v>
      </c>
      <c r="D13" s="18" t="s">
        <v>36</v>
      </c>
      <c r="E13" s="19" t="s">
        <v>20</v>
      </c>
      <c r="F13" s="19">
        <v>1</v>
      </c>
      <c r="G13" s="67" t="s">
        <v>41</v>
      </c>
      <c r="H13" s="68"/>
      <c r="I13" s="68"/>
      <c r="J13" s="69"/>
      <c r="K13" s="20"/>
      <c r="L13" s="33">
        <v>115000</v>
      </c>
      <c r="M13" s="28">
        <f t="shared" si="0"/>
        <v>115000</v>
      </c>
      <c r="N13" s="16" t="s">
        <v>40</v>
      </c>
    </row>
    <row r="14" spans="1:14" s="35" customFormat="1" ht="81" x14ac:dyDescent="0.2">
      <c r="A14" s="54">
        <v>8</v>
      </c>
      <c r="B14" s="61">
        <v>30237450</v>
      </c>
      <c r="C14" s="61" t="s">
        <v>50</v>
      </c>
      <c r="D14" s="20" t="s">
        <v>51</v>
      </c>
      <c r="E14" s="19" t="s">
        <v>20</v>
      </c>
      <c r="F14" s="19">
        <v>1</v>
      </c>
      <c r="G14" s="67" t="s">
        <v>41</v>
      </c>
      <c r="H14" s="68"/>
      <c r="I14" s="68"/>
      <c r="J14" s="69"/>
      <c r="K14" s="20"/>
      <c r="L14" s="25">
        <v>300000</v>
      </c>
      <c r="M14" s="26">
        <f t="shared" si="0"/>
        <v>300000</v>
      </c>
      <c r="N14" s="16" t="s">
        <v>40</v>
      </c>
    </row>
    <row r="15" spans="1:14" s="35" customFormat="1" ht="105.75" customHeight="1" x14ac:dyDescent="0.2">
      <c r="A15" s="29">
        <v>9</v>
      </c>
      <c r="B15" s="57">
        <v>30239150</v>
      </c>
      <c r="C15" s="57" t="s">
        <v>67</v>
      </c>
      <c r="D15" s="20" t="s">
        <v>69</v>
      </c>
      <c r="E15" s="19" t="s">
        <v>20</v>
      </c>
      <c r="F15" s="19">
        <v>8</v>
      </c>
      <c r="G15" s="67" t="s">
        <v>41</v>
      </c>
      <c r="H15" s="68"/>
      <c r="I15" s="68"/>
      <c r="J15" s="69"/>
      <c r="K15" s="21"/>
      <c r="L15" s="33">
        <v>235000</v>
      </c>
      <c r="M15" s="28">
        <f t="shared" si="0"/>
        <v>1880000</v>
      </c>
      <c r="N15" s="16" t="s">
        <v>40</v>
      </c>
    </row>
    <row r="16" spans="1:14" s="35" customFormat="1" ht="105" customHeight="1" x14ac:dyDescent="0.2">
      <c r="A16" s="54">
        <v>10</v>
      </c>
      <c r="B16" s="57">
        <v>30239130</v>
      </c>
      <c r="C16" s="57" t="s">
        <v>67</v>
      </c>
      <c r="D16" s="18" t="s">
        <v>49</v>
      </c>
      <c r="E16" s="19" t="s">
        <v>20</v>
      </c>
      <c r="F16" s="19">
        <v>12</v>
      </c>
      <c r="G16" s="67" t="s">
        <v>41</v>
      </c>
      <c r="H16" s="68"/>
      <c r="I16" s="68"/>
      <c r="J16" s="69"/>
      <c r="K16" s="21"/>
      <c r="L16" s="33">
        <v>160000</v>
      </c>
      <c r="M16" s="28">
        <f t="shared" si="0"/>
        <v>1920000</v>
      </c>
      <c r="N16" s="16" t="s">
        <v>40</v>
      </c>
    </row>
    <row r="17" spans="1:14" s="35" customFormat="1" ht="47.25" customHeight="1" x14ac:dyDescent="0.2">
      <c r="A17" s="29">
        <v>11</v>
      </c>
      <c r="B17" s="57">
        <v>32421100</v>
      </c>
      <c r="C17" s="57" t="s">
        <v>27</v>
      </c>
      <c r="D17" s="18" t="s">
        <v>71</v>
      </c>
      <c r="E17" s="19" t="s">
        <v>37</v>
      </c>
      <c r="F17" s="19">
        <f>305*2</f>
        <v>610</v>
      </c>
      <c r="G17" s="67" t="s">
        <v>41</v>
      </c>
      <c r="H17" s="68"/>
      <c r="I17" s="68"/>
      <c r="J17" s="69"/>
      <c r="K17" s="20"/>
      <c r="L17" s="33">
        <v>123</v>
      </c>
      <c r="M17" s="28">
        <f t="shared" si="0"/>
        <v>75030</v>
      </c>
      <c r="N17" s="16" t="s">
        <v>40</v>
      </c>
    </row>
    <row r="18" spans="1:14" s="35" customFormat="1" ht="216" customHeight="1" x14ac:dyDescent="0.2">
      <c r="A18" s="54">
        <v>12</v>
      </c>
      <c r="B18" s="57">
        <v>64211280</v>
      </c>
      <c r="C18" s="57" t="s">
        <v>28</v>
      </c>
      <c r="D18" s="18" t="s">
        <v>80</v>
      </c>
      <c r="E18" s="19" t="s">
        <v>20</v>
      </c>
      <c r="F18" s="19">
        <v>5</v>
      </c>
      <c r="G18" s="67" t="s">
        <v>41</v>
      </c>
      <c r="H18" s="68"/>
      <c r="I18" s="68"/>
      <c r="J18" s="69"/>
      <c r="K18" s="20"/>
      <c r="L18" s="33">
        <v>24900</v>
      </c>
      <c r="M18" s="28">
        <f t="shared" si="0"/>
        <v>124500</v>
      </c>
      <c r="N18" s="16" t="s">
        <v>40</v>
      </c>
    </row>
    <row r="19" spans="1:14" s="35" customFormat="1" ht="63" customHeight="1" x14ac:dyDescent="0.2">
      <c r="A19" s="29">
        <v>13</v>
      </c>
      <c r="B19" s="19">
        <v>30237412</v>
      </c>
      <c r="C19" s="19" t="s">
        <v>42</v>
      </c>
      <c r="D19" s="62" t="s">
        <v>45</v>
      </c>
      <c r="E19" s="22" t="s">
        <v>20</v>
      </c>
      <c r="F19" s="19">
        <v>25</v>
      </c>
      <c r="G19" s="67" t="s">
        <v>41</v>
      </c>
      <c r="H19" s="68"/>
      <c r="I19" s="68"/>
      <c r="J19" s="69"/>
      <c r="K19" s="23"/>
      <c r="L19" s="24">
        <v>3500</v>
      </c>
      <c r="M19" s="17">
        <f t="shared" si="0"/>
        <v>87500</v>
      </c>
      <c r="N19" s="16" t="s">
        <v>40</v>
      </c>
    </row>
    <row r="20" spans="1:14" s="35" customFormat="1" ht="54" x14ac:dyDescent="0.2">
      <c r="A20" s="54">
        <v>14</v>
      </c>
      <c r="B20" s="19">
        <v>30237460</v>
      </c>
      <c r="C20" s="19" t="s">
        <v>43</v>
      </c>
      <c r="D20" s="63" t="s">
        <v>46</v>
      </c>
      <c r="E20" s="22" t="s">
        <v>20</v>
      </c>
      <c r="F20" s="19">
        <v>20</v>
      </c>
      <c r="G20" s="67" t="s">
        <v>41</v>
      </c>
      <c r="H20" s="68"/>
      <c r="I20" s="68"/>
      <c r="J20" s="69"/>
      <c r="K20" s="23"/>
      <c r="L20" s="24">
        <v>6500</v>
      </c>
      <c r="M20" s="17">
        <f t="shared" si="0"/>
        <v>130000</v>
      </c>
      <c r="N20" s="16" t="s">
        <v>40</v>
      </c>
    </row>
    <row r="21" spans="1:14" s="51" customFormat="1" ht="68.45" customHeight="1" x14ac:dyDescent="0.2">
      <c r="A21" s="29">
        <v>15</v>
      </c>
      <c r="B21" s="19">
        <v>33191550</v>
      </c>
      <c r="C21" s="19" t="s">
        <v>44</v>
      </c>
      <c r="D21" s="63" t="s">
        <v>68</v>
      </c>
      <c r="E21" s="22" t="s">
        <v>20</v>
      </c>
      <c r="F21" s="19">
        <v>2</v>
      </c>
      <c r="G21" s="67" t="s">
        <v>41</v>
      </c>
      <c r="H21" s="68"/>
      <c r="I21" s="68"/>
      <c r="J21" s="69"/>
      <c r="K21" s="23"/>
      <c r="L21" s="24">
        <v>13000</v>
      </c>
      <c r="M21" s="17">
        <f t="shared" si="0"/>
        <v>26000</v>
      </c>
      <c r="N21" s="16" t="s">
        <v>40</v>
      </c>
    </row>
    <row r="22" spans="1:14" s="52" customFormat="1" ht="67.5" x14ac:dyDescent="0.2">
      <c r="A22" s="36">
        <v>16</v>
      </c>
      <c r="B22" s="37">
        <v>30211200</v>
      </c>
      <c r="C22" s="37" t="s">
        <v>56</v>
      </c>
      <c r="D22" s="64" t="s">
        <v>52</v>
      </c>
      <c r="E22" s="38" t="s">
        <v>20</v>
      </c>
      <c r="F22" s="37">
        <v>1</v>
      </c>
      <c r="G22" s="74" t="s">
        <v>41</v>
      </c>
      <c r="H22" s="75"/>
      <c r="I22" s="75"/>
      <c r="J22" s="76"/>
      <c r="K22" s="39"/>
      <c r="L22" s="40">
        <v>1200000</v>
      </c>
      <c r="M22" s="41">
        <f t="shared" si="0"/>
        <v>1200000</v>
      </c>
      <c r="N22" s="42" t="s">
        <v>55</v>
      </c>
    </row>
    <row r="23" spans="1:14" s="52" customFormat="1" ht="40.5" x14ac:dyDescent="0.2">
      <c r="A23" s="36">
        <v>17</v>
      </c>
      <c r="B23" s="37">
        <v>30237412</v>
      </c>
      <c r="C23" s="37" t="s">
        <v>57</v>
      </c>
      <c r="D23" s="64" t="s">
        <v>70</v>
      </c>
      <c r="E23" s="38" t="s">
        <v>20</v>
      </c>
      <c r="F23" s="37">
        <v>1</v>
      </c>
      <c r="G23" s="74" t="s">
        <v>41</v>
      </c>
      <c r="H23" s="75"/>
      <c r="I23" s="75"/>
      <c r="J23" s="76"/>
      <c r="K23" s="39"/>
      <c r="L23" s="40">
        <v>13000</v>
      </c>
      <c r="M23" s="41">
        <f t="shared" si="0"/>
        <v>13000</v>
      </c>
      <c r="N23" s="42" t="s">
        <v>55</v>
      </c>
    </row>
    <row r="24" spans="1:14" s="52" customFormat="1" ht="94.5" x14ac:dyDescent="0.2">
      <c r="A24" s="36">
        <v>18</v>
      </c>
      <c r="B24" s="37">
        <v>30237270</v>
      </c>
      <c r="C24" s="37" t="s">
        <v>58</v>
      </c>
      <c r="D24" s="64" t="s">
        <v>72</v>
      </c>
      <c r="E24" s="38" t="s">
        <v>20</v>
      </c>
      <c r="F24" s="37">
        <v>1</v>
      </c>
      <c r="G24" s="74" t="s">
        <v>41</v>
      </c>
      <c r="H24" s="75"/>
      <c r="I24" s="75"/>
      <c r="J24" s="76"/>
      <c r="K24" s="39"/>
      <c r="L24" s="40">
        <v>30000</v>
      </c>
      <c r="M24" s="41">
        <f t="shared" si="0"/>
        <v>30000</v>
      </c>
      <c r="N24" s="42" t="s">
        <v>55</v>
      </c>
    </row>
    <row r="25" spans="1:14" s="52" customFormat="1" ht="43.5" customHeight="1" x14ac:dyDescent="0.2">
      <c r="A25" s="36">
        <v>19</v>
      </c>
      <c r="B25" s="37">
        <v>30232231</v>
      </c>
      <c r="C25" s="37" t="s">
        <v>59</v>
      </c>
      <c r="D25" s="64" t="s">
        <v>53</v>
      </c>
      <c r="E25" s="38" t="s">
        <v>20</v>
      </c>
      <c r="F25" s="37">
        <v>1</v>
      </c>
      <c r="G25" s="74" t="s">
        <v>41</v>
      </c>
      <c r="H25" s="75"/>
      <c r="I25" s="75"/>
      <c r="J25" s="76"/>
      <c r="K25" s="39"/>
      <c r="L25" s="40">
        <v>70000</v>
      </c>
      <c r="M25" s="41">
        <f t="shared" si="0"/>
        <v>70000</v>
      </c>
      <c r="N25" s="42" t="s">
        <v>55</v>
      </c>
    </row>
    <row r="26" spans="1:14" s="52" customFormat="1" ht="108" customHeight="1" x14ac:dyDescent="0.2">
      <c r="A26" s="36">
        <v>20</v>
      </c>
      <c r="B26" s="37">
        <v>30237200</v>
      </c>
      <c r="C26" s="37" t="s">
        <v>79</v>
      </c>
      <c r="D26" s="64" t="s">
        <v>54</v>
      </c>
      <c r="E26" s="38" t="s">
        <v>20</v>
      </c>
      <c r="F26" s="37">
        <v>1</v>
      </c>
      <c r="G26" s="74" t="s">
        <v>41</v>
      </c>
      <c r="H26" s="75"/>
      <c r="I26" s="75"/>
      <c r="J26" s="76"/>
      <c r="K26" s="39"/>
      <c r="L26" s="40">
        <v>55000</v>
      </c>
      <c r="M26" s="41">
        <f t="shared" si="0"/>
        <v>55000</v>
      </c>
      <c r="N26" s="42" t="s">
        <v>55</v>
      </c>
    </row>
    <row r="27" spans="1:14" s="52" customFormat="1" ht="135.6" customHeight="1" x14ac:dyDescent="0.2">
      <c r="A27" s="43">
        <v>21</v>
      </c>
      <c r="B27" s="44">
        <v>30239150</v>
      </c>
      <c r="C27" s="44" t="s">
        <v>76</v>
      </c>
      <c r="D27" s="45" t="s">
        <v>77</v>
      </c>
      <c r="E27" s="44" t="s">
        <v>20</v>
      </c>
      <c r="F27" s="44">
        <v>1</v>
      </c>
      <c r="G27" s="77" t="s">
        <v>41</v>
      </c>
      <c r="H27" s="78"/>
      <c r="I27" s="78"/>
      <c r="J27" s="79"/>
      <c r="K27" s="50"/>
      <c r="L27" s="46">
        <v>195000</v>
      </c>
      <c r="M27" s="47">
        <f>L27*F27</f>
        <v>195000</v>
      </c>
      <c r="N27" s="48" t="s">
        <v>62</v>
      </c>
    </row>
    <row r="28" spans="1:14" s="53" customFormat="1" ht="255" customHeight="1" x14ac:dyDescent="0.2">
      <c r="A28" s="43">
        <v>22</v>
      </c>
      <c r="B28" s="44">
        <v>30211220</v>
      </c>
      <c r="C28" s="44" t="s">
        <v>60</v>
      </c>
      <c r="D28" s="45" t="s">
        <v>73</v>
      </c>
      <c r="E28" s="44" t="s">
        <v>20</v>
      </c>
      <c r="F28" s="44">
        <v>3</v>
      </c>
      <c r="G28" s="77" t="s">
        <v>41</v>
      </c>
      <c r="H28" s="78"/>
      <c r="I28" s="78"/>
      <c r="J28" s="79"/>
      <c r="K28" s="45"/>
      <c r="L28" s="46">
        <v>400000</v>
      </c>
      <c r="M28" s="47">
        <f>L28*F28</f>
        <v>1200000</v>
      </c>
      <c r="N28" s="48" t="s">
        <v>62</v>
      </c>
    </row>
    <row r="29" spans="1:14" s="53" customFormat="1" ht="199.9" customHeight="1" x14ac:dyDescent="0.2">
      <c r="A29" s="43">
        <v>23</v>
      </c>
      <c r="B29" s="44">
        <v>30211220</v>
      </c>
      <c r="C29" s="44" t="s">
        <v>60</v>
      </c>
      <c r="D29" s="45" t="s">
        <v>74</v>
      </c>
      <c r="E29" s="44" t="s">
        <v>20</v>
      </c>
      <c r="F29" s="44">
        <v>1</v>
      </c>
      <c r="G29" s="77" t="s">
        <v>41</v>
      </c>
      <c r="H29" s="78"/>
      <c r="I29" s="78"/>
      <c r="J29" s="79"/>
      <c r="K29" s="45"/>
      <c r="L29" s="46">
        <v>2185000</v>
      </c>
      <c r="M29" s="47">
        <f>L29*F29</f>
        <v>2185000</v>
      </c>
      <c r="N29" s="48" t="s">
        <v>62</v>
      </c>
    </row>
    <row r="30" spans="1:14" s="49" customFormat="1" ht="103.15" customHeight="1" x14ac:dyDescent="0.2">
      <c r="A30" s="43">
        <v>24</v>
      </c>
      <c r="B30" s="44">
        <v>30237490</v>
      </c>
      <c r="C30" s="44" t="s">
        <v>61</v>
      </c>
      <c r="D30" s="45" t="s">
        <v>75</v>
      </c>
      <c r="E30" s="44" t="s">
        <v>20</v>
      </c>
      <c r="F30" s="44">
        <v>4</v>
      </c>
      <c r="G30" s="77" t="s">
        <v>41</v>
      </c>
      <c r="H30" s="78"/>
      <c r="I30" s="78"/>
      <c r="J30" s="79"/>
      <c r="K30" s="45"/>
      <c r="L30" s="46">
        <v>250000</v>
      </c>
      <c r="M30" s="47">
        <f>L30*F30</f>
        <v>1000000</v>
      </c>
      <c r="N30" s="48" t="s">
        <v>62</v>
      </c>
    </row>
    <row r="31" spans="1:14" ht="18.75" x14ac:dyDescent="0.2">
      <c r="A31" s="70"/>
      <c r="B31" s="70"/>
      <c r="C31" s="70"/>
      <c r="D31" s="70"/>
      <c r="E31" s="70"/>
      <c r="F31" s="59"/>
      <c r="G31" s="71"/>
      <c r="H31" s="72"/>
      <c r="I31" s="72"/>
      <c r="J31" s="73"/>
      <c r="K31" s="6"/>
      <c r="L31" s="7" t="s">
        <v>0</v>
      </c>
      <c r="M31" s="8">
        <f>SUM(M7:M30)</f>
        <v>22681030</v>
      </c>
      <c r="N31" s="15"/>
    </row>
    <row r="32" spans="1:14" x14ac:dyDescent="0.2">
      <c r="L32" s="9"/>
    </row>
    <row r="33" spans="1:11" ht="14.25" x14ac:dyDescent="0.2">
      <c r="A33" s="10" t="s">
        <v>21</v>
      </c>
      <c r="B33" s="31"/>
      <c r="C33" s="10"/>
      <c r="D33" s="10"/>
      <c r="E33" s="10"/>
      <c r="F33" s="10"/>
      <c r="G33" s="10"/>
      <c r="H33" s="11"/>
      <c r="I33" s="11"/>
      <c r="K33" s="9"/>
    </row>
    <row r="34" spans="1:11" ht="14.25" x14ac:dyDescent="0.2">
      <c r="A34" s="10" t="s">
        <v>24</v>
      </c>
      <c r="B34" s="31"/>
      <c r="C34" s="10"/>
      <c r="D34" s="10"/>
      <c r="E34" s="10"/>
      <c r="F34" s="10"/>
      <c r="G34" s="10"/>
      <c r="H34" s="11"/>
      <c r="I34" s="11"/>
      <c r="K34" s="9"/>
    </row>
    <row r="35" spans="1:11" ht="14.25" x14ac:dyDescent="0.2">
      <c r="A35" s="10" t="s">
        <v>22</v>
      </c>
      <c r="B35" s="31"/>
      <c r="C35" s="10"/>
      <c r="D35" s="10"/>
      <c r="E35" s="10"/>
      <c r="F35" s="10"/>
      <c r="G35" s="10"/>
      <c r="H35" s="11"/>
      <c r="I35" s="11"/>
      <c r="K35" s="9"/>
    </row>
    <row r="36" spans="1:11" ht="14.25" x14ac:dyDescent="0.2">
      <c r="A36" s="10" t="s">
        <v>23</v>
      </c>
      <c r="B36" s="31"/>
      <c r="C36" s="10"/>
      <c r="D36" s="10"/>
      <c r="E36" s="10"/>
      <c r="F36" s="10"/>
      <c r="G36" s="10"/>
      <c r="H36" s="11"/>
      <c r="I36" s="11"/>
      <c r="K36" s="9"/>
    </row>
    <row r="37" spans="1:11" ht="14.25" x14ac:dyDescent="0.2">
      <c r="A37" s="66" t="s">
        <v>26</v>
      </c>
      <c r="B37" s="66"/>
      <c r="C37" s="66"/>
      <c r="D37" s="66"/>
      <c r="E37" s="66"/>
      <c r="F37" s="10"/>
      <c r="G37" s="10"/>
      <c r="H37" s="11"/>
      <c r="I37" s="11"/>
      <c r="K37" s="9"/>
    </row>
    <row r="38" spans="1:11" ht="14.25" x14ac:dyDescent="0.2">
      <c r="A38" s="11"/>
      <c r="B38" s="35"/>
      <c r="C38" s="11"/>
      <c r="D38" s="11"/>
      <c r="E38" s="11"/>
      <c r="F38" s="11"/>
      <c r="G38" s="11"/>
      <c r="H38" s="11"/>
      <c r="I38" s="11"/>
      <c r="K38" s="9"/>
    </row>
    <row r="39" spans="1:11" ht="17.25" x14ac:dyDescent="0.3">
      <c r="D39" s="3"/>
      <c r="E39" s="12"/>
      <c r="F39" s="12"/>
    </row>
    <row r="40" spans="1:11" ht="17.25" x14ac:dyDescent="0.3">
      <c r="D40" s="3"/>
      <c r="E40" s="12"/>
      <c r="F40" s="12"/>
    </row>
    <row r="41" spans="1:11" x14ac:dyDescent="0.2">
      <c r="D41" s="3"/>
      <c r="E41" s="3"/>
      <c r="H41" s="13"/>
      <c r="I41" s="13"/>
    </row>
    <row r="42" spans="1:11" x14ac:dyDescent="0.2">
      <c r="D42" s="3"/>
      <c r="E42" s="3"/>
      <c r="F42" s="3"/>
    </row>
    <row r="43" spans="1:11" x14ac:dyDescent="0.2">
      <c r="D43" s="3"/>
      <c r="E43" s="3"/>
      <c r="F43" s="3"/>
    </row>
  </sheetData>
  <mergeCells count="41">
    <mergeCell ref="C3:C6"/>
    <mergeCell ref="G7:J7"/>
    <mergeCell ref="K3:K6"/>
    <mergeCell ref="G30:J30"/>
    <mergeCell ref="G14:J14"/>
    <mergeCell ref="G24:J24"/>
    <mergeCell ref="G25:J25"/>
    <mergeCell ref="G26:J26"/>
    <mergeCell ref="G28:J28"/>
    <mergeCell ref="A1:N1"/>
    <mergeCell ref="G17:J17"/>
    <mergeCell ref="G8:J8"/>
    <mergeCell ref="D3:D6"/>
    <mergeCell ref="E3:E6"/>
    <mergeCell ref="F3:J3"/>
    <mergeCell ref="N3:N6"/>
    <mergeCell ref="F4:F6"/>
    <mergeCell ref="G4:J4"/>
    <mergeCell ref="L4:L6"/>
    <mergeCell ref="M4:M6"/>
    <mergeCell ref="G16:J16"/>
    <mergeCell ref="G9:J9"/>
    <mergeCell ref="L3:M3"/>
    <mergeCell ref="A3:A6"/>
    <mergeCell ref="B3:B6"/>
    <mergeCell ref="A37:E37"/>
    <mergeCell ref="G10:J10"/>
    <mergeCell ref="G13:J13"/>
    <mergeCell ref="G11:J11"/>
    <mergeCell ref="G12:J12"/>
    <mergeCell ref="G15:J15"/>
    <mergeCell ref="G18:J18"/>
    <mergeCell ref="G19:J19"/>
    <mergeCell ref="G20:J20"/>
    <mergeCell ref="A31:E31"/>
    <mergeCell ref="G31:J31"/>
    <mergeCell ref="G21:J21"/>
    <mergeCell ref="G22:J22"/>
    <mergeCell ref="G23:J23"/>
    <mergeCell ref="G27:J27"/>
    <mergeCell ref="G29:J29"/>
  </mergeCells>
  <printOptions horizontalCentered="1"/>
  <pageMargins left="0" right="0" top="0.15748031496063" bottom="0.15748031496063" header="0" footer="0"/>
  <pageSetup paperSize="9" scale="55" fitToHeight="0" orientation="landscape" r:id="rId1"/>
  <headerFooter alignWithMargins="0"/>
  <rowBreaks count="1" manualBreakCount="1">
    <brk id="1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0FC20-8A48-4EA8-ADEF-E873FF3682CA}">
  <dimension ref="A1:D40"/>
  <sheetViews>
    <sheetView workbookViewId="0">
      <selection activeCell="D26" sqref="D26"/>
    </sheetView>
  </sheetViews>
  <sheetFormatPr defaultColWidth="9.140625" defaultRowHeight="13.5" x14ac:dyDescent="0.2"/>
  <cols>
    <col min="1" max="1" width="6.5703125" style="30" customWidth="1"/>
    <col min="2" max="2" width="17" style="32" customWidth="1"/>
    <col min="3" max="3" width="25.85546875" style="30" customWidth="1"/>
    <col min="4" max="4" width="110" style="30" customWidth="1"/>
    <col min="5" max="16384" width="9.140625" style="30"/>
  </cols>
  <sheetData>
    <row r="1" spans="1:4" ht="41.45" customHeight="1" x14ac:dyDescent="0.2"/>
    <row r="2" spans="1:4" ht="46.15" customHeight="1" x14ac:dyDescent="0.2"/>
    <row r="3" spans="1:4" ht="33" customHeight="1" x14ac:dyDescent="0.2"/>
    <row r="4" spans="1:4" s="31" customFormat="1" ht="69.75" customHeight="1" x14ac:dyDescent="0.2">
      <c r="A4" s="29">
        <v>1</v>
      </c>
      <c r="B4" s="57">
        <v>30237490</v>
      </c>
      <c r="C4" s="57" t="s">
        <v>81</v>
      </c>
      <c r="D4" s="18" t="s">
        <v>82</v>
      </c>
    </row>
    <row r="5" spans="1:4" s="31" customFormat="1" ht="182.25" customHeight="1" x14ac:dyDescent="0.2">
      <c r="A5" s="54">
        <v>2</v>
      </c>
      <c r="B5" s="57">
        <v>30211220</v>
      </c>
      <c r="C5" s="57" t="s">
        <v>83</v>
      </c>
      <c r="D5" s="18" t="s">
        <v>84</v>
      </c>
    </row>
    <row r="6" spans="1:4" s="31" customFormat="1" ht="168.6" customHeight="1" x14ac:dyDescent="0.2">
      <c r="A6" s="29">
        <v>3</v>
      </c>
      <c r="B6" s="57">
        <v>30211220</v>
      </c>
      <c r="C6" s="57" t="s">
        <v>85</v>
      </c>
      <c r="D6" s="60" t="s">
        <v>86</v>
      </c>
    </row>
    <row r="7" spans="1:4" s="31" customFormat="1" ht="76.5" customHeight="1" x14ac:dyDescent="0.2">
      <c r="A7" s="54">
        <v>4</v>
      </c>
      <c r="B7" s="57">
        <v>30211200</v>
      </c>
      <c r="C7" s="57" t="s">
        <v>87</v>
      </c>
      <c r="D7" s="18" t="s">
        <v>88</v>
      </c>
    </row>
    <row r="8" spans="1:4" s="31" customFormat="1" ht="89.25" customHeight="1" x14ac:dyDescent="0.2">
      <c r="A8" s="29">
        <v>5</v>
      </c>
      <c r="B8" s="57">
        <v>30195200</v>
      </c>
      <c r="C8" s="57" t="s">
        <v>89</v>
      </c>
      <c r="D8" s="18" t="s">
        <v>90</v>
      </c>
    </row>
    <row r="9" spans="1:4" s="31" customFormat="1" ht="100.5" customHeight="1" x14ac:dyDescent="0.2">
      <c r="A9" s="54">
        <v>6</v>
      </c>
      <c r="B9" s="57">
        <v>32324900</v>
      </c>
      <c r="C9" s="57" t="s">
        <v>91</v>
      </c>
      <c r="D9" s="18" t="s">
        <v>92</v>
      </c>
    </row>
    <row r="10" spans="1:4" s="31" customFormat="1" ht="93.75" customHeight="1" x14ac:dyDescent="0.2">
      <c r="A10" s="29">
        <v>7</v>
      </c>
      <c r="B10" s="57">
        <v>32324900</v>
      </c>
      <c r="C10" s="57" t="s">
        <v>93</v>
      </c>
      <c r="D10" s="18" t="s">
        <v>94</v>
      </c>
    </row>
    <row r="11" spans="1:4" s="31" customFormat="1" ht="81" x14ac:dyDescent="0.2">
      <c r="A11" s="54">
        <v>8</v>
      </c>
      <c r="B11" s="61">
        <v>30237450</v>
      </c>
      <c r="C11" s="61" t="s">
        <v>95</v>
      </c>
      <c r="D11" s="20" t="s">
        <v>96</v>
      </c>
    </row>
    <row r="12" spans="1:4" s="31" customFormat="1" ht="105.75" customHeight="1" x14ac:dyDescent="0.2">
      <c r="A12" s="29">
        <v>9</v>
      </c>
      <c r="B12" s="57">
        <v>30239150</v>
      </c>
      <c r="C12" s="57" t="s">
        <v>97</v>
      </c>
      <c r="D12" s="20" t="s">
        <v>98</v>
      </c>
    </row>
    <row r="13" spans="1:4" s="31" customFormat="1" ht="105" customHeight="1" x14ac:dyDescent="0.2">
      <c r="A13" s="54">
        <v>10</v>
      </c>
      <c r="B13" s="57">
        <v>30239130</v>
      </c>
      <c r="C13" s="57" t="s">
        <v>97</v>
      </c>
      <c r="D13" s="18" t="s">
        <v>99</v>
      </c>
    </row>
    <row r="14" spans="1:4" s="31" customFormat="1" ht="47.25" customHeight="1" x14ac:dyDescent="0.2">
      <c r="A14" s="29">
        <v>11</v>
      </c>
      <c r="B14" s="57">
        <v>32421100</v>
      </c>
      <c r="C14" s="57" t="s">
        <v>100</v>
      </c>
      <c r="D14" s="18" t="s">
        <v>101</v>
      </c>
    </row>
    <row r="15" spans="1:4" s="31" customFormat="1" ht="216" customHeight="1" x14ac:dyDescent="0.2">
      <c r="A15" s="54">
        <v>12</v>
      </c>
      <c r="B15" s="57">
        <v>64211280</v>
      </c>
      <c r="C15" s="57" t="s">
        <v>102</v>
      </c>
      <c r="D15" s="18" t="s">
        <v>103</v>
      </c>
    </row>
    <row r="16" spans="1:4" s="31" customFormat="1" ht="63" customHeight="1" x14ac:dyDescent="0.2">
      <c r="A16" s="29">
        <v>13</v>
      </c>
      <c r="B16" s="19">
        <v>30237412</v>
      </c>
      <c r="C16" s="19" t="s">
        <v>104</v>
      </c>
      <c r="D16" s="62" t="s">
        <v>105</v>
      </c>
    </row>
    <row r="17" spans="1:4" s="31" customFormat="1" ht="40.5" x14ac:dyDescent="0.2">
      <c r="A17" s="54">
        <v>14</v>
      </c>
      <c r="B17" s="19">
        <v>30237460</v>
      </c>
      <c r="C17" s="19" t="s">
        <v>106</v>
      </c>
      <c r="D17" s="63" t="s">
        <v>107</v>
      </c>
    </row>
    <row r="18" spans="1:4" ht="68.45" customHeight="1" x14ac:dyDescent="0.2">
      <c r="A18" s="29">
        <v>15</v>
      </c>
      <c r="B18" s="19">
        <v>33191550</v>
      </c>
      <c r="C18" s="19" t="s">
        <v>108</v>
      </c>
      <c r="D18" s="63" t="s">
        <v>109</v>
      </c>
    </row>
    <row r="19" spans="1:4" s="65" customFormat="1" ht="67.5" x14ac:dyDescent="0.2">
      <c r="A19" s="36">
        <v>16</v>
      </c>
      <c r="B19" s="37">
        <v>30211200</v>
      </c>
      <c r="C19" s="37" t="s">
        <v>110</v>
      </c>
      <c r="D19" s="64" t="s">
        <v>111</v>
      </c>
    </row>
    <row r="20" spans="1:4" s="65" customFormat="1" ht="54" x14ac:dyDescent="0.2">
      <c r="A20" s="36">
        <v>17</v>
      </c>
      <c r="B20" s="37">
        <v>30237412</v>
      </c>
      <c r="C20" s="37" t="s">
        <v>112</v>
      </c>
      <c r="D20" s="64" t="s">
        <v>113</v>
      </c>
    </row>
    <row r="21" spans="1:4" s="65" customFormat="1" ht="108" x14ac:dyDescent="0.2">
      <c r="A21" s="36">
        <v>18</v>
      </c>
      <c r="B21" s="37">
        <v>30237270</v>
      </c>
      <c r="C21" s="37" t="s">
        <v>114</v>
      </c>
      <c r="D21" s="64" t="s">
        <v>115</v>
      </c>
    </row>
    <row r="22" spans="1:4" s="65" customFormat="1" ht="43.5" customHeight="1" x14ac:dyDescent="0.2">
      <c r="A22" s="36">
        <v>19</v>
      </c>
      <c r="B22" s="37">
        <v>30232231</v>
      </c>
      <c r="C22" s="37" t="s">
        <v>116</v>
      </c>
      <c r="D22" s="64" t="s">
        <v>117</v>
      </c>
    </row>
    <row r="23" spans="1:4" s="65" customFormat="1" ht="108" customHeight="1" x14ac:dyDescent="0.2">
      <c r="A23" s="36">
        <v>20</v>
      </c>
      <c r="B23" s="37">
        <v>30237200</v>
      </c>
      <c r="C23" s="37" t="s">
        <v>118</v>
      </c>
      <c r="D23" s="64" t="s">
        <v>119</v>
      </c>
    </row>
    <row r="24" spans="1:4" s="65" customFormat="1" ht="135.6" customHeight="1" x14ac:dyDescent="0.2">
      <c r="A24" s="43">
        <v>21</v>
      </c>
      <c r="B24" s="44">
        <v>30239150</v>
      </c>
      <c r="C24" s="44" t="s">
        <v>120</v>
      </c>
      <c r="D24" s="45" t="s">
        <v>121</v>
      </c>
    </row>
    <row r="25" spans="1:4" s="49" customFormat="1" ht="255" customHeight="1" x14ac:dyDescent="0.2">
      <c r="A25" s="43">
        <v>22</v>
      </c>
      <c r="B25" s="44">
        <v>30211220</v>
      </c>
      <c r="C25" s="44" t="s">
        <v>122</v>
      </c>
      <c r="D25" s="45" t="s">
        <v>123</v>
      </c>
    </row>
    <row r="26" spans="1:4" s="49" customFormat="1" ht="199.9" customHeight="1" x14ac:dyDescent="0.2">
      <c r="A26" s="43">
        <v>23</v>
      </c>
      <c r="B26" s="44">
        <v>30211220</v>
      </c>
      <c r="C26" s="44" t="s">
        <v>124</v>
      </c>
      <c r="D26" s="45" t="s">
        <v>125</v>
      </c>
    </row>
    <row r="27" spans="1:4" s="49" customFormat="1" ht="103.15" customHeight="1" x14ac:dyDescent="0.2">
      <c r="A27" s="43">
        <v>24</v>
      </c>
      <c r="B27" s="44">
        <v>30237490</v>
      </c>
      <c r="C27" s="44" t="s">
        <v>126</v>
      </c>
      <c r="D27" s="45" t="s">
        <v>127</v>
      </c>
    </row>
    <row r="28" spans="1:4" ht="18.75" x14ac:dyDescent="0.2">
      <c r="A28" s="70"/>
      <c r="B28" s="70"/>
      <c r="C28" s="70"/>
      <c r="D28" s="70"/>
    </row>
    <row r="30" spans="1:4" ht="14.25" x14ac:dyDescent="0.2">
      <c r="A30" s="10" t="s">
        <v>21</v>
      </c>
      <c r="B30" s="31"/>
      <c r="C30" s="10"/>
      <c r="D30" s="10"/>
    </row>
    <row r="31" spans="1:4" ht="14.25" x14ac:dyDescent="0.2">
      <c r="A31" s="10" t="s">
        <v>24</v>
      </c>
      <c r="B31" s="31"/>
      <c r="C31" s="10"/>
      <c r="D31" s="10"/>
    </row>
    <row r="32" spans="1:4" ht="14.25" x14ac:dyDescent="0.2">
      <c r="A32" s="10" t="s">
        <v>22</v>
      </c>
      <c r="B32" s="31"/>
      <c r="C32" s="10"/>
      <c r="D32" s="10"/>
    </row>
    <row r="33" spans="1:4" ht="14.25" x14ac:dyDescent="0.2">
      <c r="A33" s="10" t="s">
        <v>23</v>
      </c>
      <c r="B33" s="31"/>
      <c r="C33" s="10"/>
      <c r="D33" s="10"/>
    </row>
    <row r="34" spans="1:4" ht="14.25" x14ac:dyDescent="0.2">
      <c r="A34" s="66" t="s">
        <v>26</v>
      </c>
      <c r="B34" s="66"/>
      <c r="C34" s="66"/>
      <c r="D34" s="66"/>
    </row>
    <row r="35" spans="1:4" ht="14.25" x14ac:dyDescent="0.2">
      <c r="A35" s="58"/>
      <c r="B35" s="31"/>
      <c r="C35" s="58"/>
      <c r="D35" s="58"/>
    </row>
    <row r="36" spans="1:4" x14ac:dyDescent="0.2">
      <c r="D36" s="55"/>
    </row>
    <row r="37" spans="1:4" x14ac:dyDescent="0.2">
      <c r="D37" s="55"/>
    </row>
    <row r="38" spans="1:4" x14ac:dyDescent="0.2">
      <c r="D38" s="55"/>
    </row>
    <row r="39" spans="1:4" x14ac:dyDescent="0.2">
      <c r="D39" s="55"/>
    </row>
    <row r="40" spans="1:4" x14ac:dyDescent="0.2">
      <c r="D40" s="55"/>
    </row>
  </sheetData>
  <mergeCells count="2">
    <mergeCell ref="A28:D28"/>
    <mergeCell ref="A34:D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հայերեն</vt:lpstr>
      <vt:lpstr>rus</vt:lpstr>
      <vt:lpstr>հայերեն!Print_Area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Armine Shalunts</cp:lastModifiedBy>
  <cp:lastPrinted>2025-03-28T07:07:24Z</cp:lastPrinted>
  <dcterms:created xsi:type="dcterms:W3CDTF">1996-10-14T23:33:28Z</dcterms:created>
  <dcterms:modified xsi:type="dcterms:W3CDTF">2025-03-28T08:25:01Z</dcterms:modified>
</cp:coreProperties>
</file>