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GNUMNER 2025\25-37 HIV dexer\"/>
    </mc:Choice>
  </mc:AlternateContent>
  <xr:revisionPtr revIDLastSave="0" documentId="13_ncr:1_{9E556BDA-82F8-402D-B8A7-9837C79D4B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3" l="1"/>
  <c r="K11" i="3"/>
  <c r="K7" i="3"/>
  <c r="K4" i="3"/>
  <c r="K5" i="3"/>
  <c r="K6" i="3"/>
  <c r="K8" i="3"/>
  <c r="K10" i="3"/>
  <c r="K3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 l="1"/>
</calcChain>
</file>

<file path=xl/sharedStrings.xml><?xml version="1.0" encoding="utf-8"?>
<sst xmlns="http://schemas.openxmlformats.org/spreadsheetml/2006/main" count="223" uniqueCount="190">
  <si>
    <t>N/N</t>
  </si>
  <si>
    <t xml:space="preserve">Zidovudine oral solution 50mg/5 ml </t>
  </si>
  <si>
    <t xml:space="preserve">Lamivudine oral solution 10mg/ml </t>
  </si>
  <si>
    <t xml:space="preserve">Nevirapine oral suspension 50mg/5ml </t>
  </si>
  <si>
    <t xml:space="preserve">Abacavir dispersible 60 mg </t>
  </si>
  <si>
    <t xml:space="preserve">Abacavir sulfafas/ Lamivudine  120/60mg dispersible </t>
  </si>
  <si>
    <t xml:space="preserve">Abacavir sulfafas/ Lamivudine 600/300mg </t>
  </si>
  <si>
    <t xml:space="preserve">Atazanavir sulfate/Ritonavir 300/100mg  </t>
  </si>
  <si>
    <t xml:space="preserve">Dolutegravir 50mg </t>
  </si>
  <si>
    <t xml:space="preserve">Zidovudine 300mg </t>
  </si>
  <si>
    <t xml:space="preserve">Lamivudine/Zidovudine 150/300mg </t>
  </si>
  <si>
    <t xml:space="preserve">Lamivudine 150mg </t>
  </si>
  <si>
    <t xml:space="preserve">Lopinavir/Ritonavir 200/50mg </t>
  </si>
  <si>
    <t xml:space="preserve">Tenofovir alafenamide /Emtricitabine/ Dolutegravir 25/200/50 mg </t>
  </si>
  <si>
    <t>Tenofovir disoproxil fumarate/ Emtricitabine 300/200mg</t>
  </si>
  <si>
    <t xml:space="preserve">Tenofovir disoproxil fumarate/ Lamivudine/Efavirenz 300/300/400mg  </t>
  </si>
  <si>
    <t xml:space="preserve">Dolutegravir 10mg  dispersible  </t>
  </si>
  <si>
    <t xml:space="preserve">Sulfamethoxazole and trimethoprim 800/160 mg </t>
  </si>
  <si>
    <t xml:space="preserve">Liposomal amphotericin B injection (AmBisome) 50 mg Lyophilisate for dispersion for infusion </t>
  </si>
  <si>
    <t xml:space="preserve">Darunavir 600mg/Ritonavir 100mg   </t>
  </si>
  <si>
    <t xml:space="preserve">Azithromycine 250mg </t>
  </si>
  <si>
    <t xml:space="preserve">Fluconazole 50 mg </t>
  </si>
  <si>
    <t xml:space="preserve">Tenofovir alafenamide  25 mg </t>
  </si>
  <si>
    <t xml:space="preserve">Voriconazole 200 mg </t>
  </si>
  <si>
    <t>Valganciclovir 450</t>
  </si>
  <si>
    <t xml:space="preserve">Tenofovir disoproxil fumarate 300 mg </t>
  </si>
  <si>
    <t>Aciclovir 250mg Powder for Solution for Infusion</t>
  </si>
  <si>
    <t>Injection of CO TRIMOXAZOLE CD 80/400 mg per 5 ml ampule</t>
  </si>
  <si>
    <t>Primaquine</t>
  </si>
  <si>
    <t xml:space="preserve">Caspofungin  </t>
  </si>
  <si>
    <t>Անվանումը անգլերեն</t>
  </si>
  <si>
    <t>Անվանումը հայերեն</t>
  </si>
  <si>
    <t>Անվանումը ռուսերեն</t>
  </si>
  <si>
    <t>Քանակը</t>
  </si>
  <si>
    <t xml:space="preserve">Միավոր գինը </t>
  </si>
  <si>
    <t xml:space="preserve">Ընդհանուր գինը </t>
  </si>
  <si>
    <t>Չափման միավորը</t>
  </si>
  <si>
    <t xml:space="preserve">Աբակավիր 60մգ տարրալուծվող դեղահատ, տուփում 60 հատ  նախատեսված է մանկական պրակտիկայում  ՀՌՎ բուժման սխեմաներում կիրառելու համար, պետք է ունենա ԱՀԿ որակավորում, արտադրող կազմակերպությունը ունենա GMP  ստանդարտներին համապատասխանություն, ունենա ՀՀ ԱՆ կողմից 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 </t>
  </si>
  <si>
    <t xml:space="preserve">Աբակավիր 60մգ </t>
  </si>
  <si>
    <t>տարրալուծվող դեղահատ</t>
  </si>
  <si>
    <t>Աբակավիր/ լամիվուդին 120/60 մգ տարրալուծվող դեղահատեր, տուփում 60 հատ, համային միանման կամ տարբեր համերով, մանկական ՀՌՎ սխեմաներում կլման ժամանակ համի շնորհիվ հեշտ ընդունումը, տարրալուծման արագությունը մաքսիմալ,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</si>
  <si>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>դեղահատ</t>
  </si>
  <si>
    <t xml:space="preserve">Աբակավիր/Լամիվուդին   120/60 մգ </t>
  </si>
  <si>
    <t>Աբակավիր սուլֆատ կամ համարժեք աղ համակցված Լամիվուդինի հետ 600/300 մգ ,  տուփում 30 հատ Հակառետրովիրուսային բուժման սխեմա , 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</si>
  <si>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>Աբակավիր/Լամիվուդին   600/ 300 մգ</t>
  </si>
  <si>
    <t>Ատազանավիր սուլֆատ300 / ռիտոնավիր100 մգ բուստերային համակցում,  տուփում 30 հատ Հակառետրովիրուսային բուժման սխեմա , 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</si>
  <si>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 xml:space="preserve">Դարունավիր/Ռիտոնավիր 600/100  մգ </t>
  </si>
  <si>
    <t>Դարունավիր 600 մգ/Ռիտոնավիր 100 մգ համակցված դեղահատեր ․ տուփում 60 հատ Հակառետրովիրուսային բուժման սխեմա , 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</si>
  <si>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 xml:space="preserve">Դոլուտեգրավիր 50 մգ </t>
  </si>
  <si>
    <t xml:space="preserve">Դոլուտեգրավիր նատրիումական աղ 50 մգ ․ տուփում 30 կամ 180 հատ ,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 </t>
  </si>
  <si>
    <t xml:space="preserve">Զիդովուդին 50մգ/5 մլ ում  ներքին ընդունման հետկոնտակտային  դեղակախույթ, նորածնային , տարողությունը ՝100 մլ ․ շշիկներով , ոչ թափանցիկ,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 </t>
  </si>
  <si>
    <t xml:space="preserve">Զիդովուդին 50մգ/5 մլ ում  ներքին ընդունման հետկոնտակտային  դեղակախույթ, 100 մլ </t>
  </si>
  <si>
    <t>շշիկ</t>
  </si>
  <si>
    <t>Զիդովուդին 300 մգ դեղահատեր,տուփում 60 հատ ,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</si>
  <si>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>Զիդովուդին 300 մգ դեղահատեր</t>
  </si>
  <si>
    <t>Լամիվուդին / զիդովուդին 150/ 300 մգ դեղահատեր, տուփում 60 հատ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</si>
  <si>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 xml:space="preserve">Լամիվուդին / զիդովուդին 150/ 300 մգ </t>
  </si>
  <si>
    <t>Լամիվուդին 150 մգ տուփում 60 հատ ,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</si>
  <si>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 xml:space="preserve">Լամիվուդին 150 մգ </t>
  </si>
  <si>
    <t xml:space="preserve">Լամիվուդին 240 մլ շշիկներ 	Լամիվուդին 10/մգ/ մլ  -240 մլ ներքին ընդունման լուծույթ, կամ դեղակախույթ 10մգ/ մլ  ում  240 մլ տարողությամբ շշիկներով 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	հատ		</t>
  </si>
  <si>
    <t xml:space="preserve">Լամիվուդին 10/մգ/ մլ  -240 մլ </t>
  </si>
  <si>
    <t>Լոպինավիր/ ռիտոնավիր 200/ 50 մգ համակցված տարբերակ,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</si>
  <si>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>Լոպինավիր/ ռիտոնավիր 200/ 50 մգ, Ալուվիա կամ համարժեք</t>
  </si>
  <si>
    <t>Ատազանավիր սուլֆատ300 / ռիտոնավիր100 մգ,Ատազոր կամ համարժեք</t>
  </si>
  <si>
    <t>Նևիրապին 50մգ/ 5 մլ ում / 100 մլ տարողությամբ շշիկներով,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</si>
  <si>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>Նևիրապին 50մգ/ 5 մլ ում / 100 մլ, Նևիմուն կամ համարժեք</t>
  </si>
  <si>
    <t xml:space="preserve">Տենոֆովիր ալաֆենամիդ 25 մգ </t>
  </si>
  <si>
    <t xml:space="preserve">Տենոֆովիր ալաֆենամիդ ֆումարատ 25 մգ,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 </t>
  </si>
  <si>
    <t xml:space="preserve">Տենոֆովիր դիսոպրօքսիլ 300 մգ </t>
  </si>
  <si>
    <t>Տենոֆովիր դիզոպրօքսիլ ֆումարատ 300 մգ, 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</si>
  <si>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>Դոլուտեգրավիր/ տենոֆովիր ալաֆենամիդ / էմտրիցիտաբին 50/25/200 մգ համակցաված դեղահաբերբ 3/1 ում․ տուփում 30 հատ 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</si>
  <si>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>Դոլուտեգրավիր/ տենոֆովիր ալաֆենամիդ / էմտրիցիտաբին 50/25/200 մգ,Կոսիտաֆ կամ համարժեք</t>
  </si>
  <si>
    <t>Տենոֆովիր դիսոպրոքսիլ ֆումարատ / էմտրիցիտաբին 300/ 200 մգ համալիր դեղահաբեր տուփում 30 հատ , նախատեսված է նախակոնտակտային կանխարգելման կիրառման , ինչպես նաև ինտեգրազայի ինհիբիտրներով կոմբինացիա/ համակցում ստեղծելու նպատակով, Տրուվադա կամ համարժեք,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</t>
  </si>
  <si>
    <t>Տենոֆովիր դիսոպրոքսիլ ֆումարատ / լամիվուդին / իֆավիրենց 300/300/400 մգ համակցում/ 3/1 ում, տուփում 30 կոմբինացված դեղահատ ,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</si>
  <si>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>Տենոֆովիր դիսոպրոքսիլ ֆումարատ / լամիվուդին / իֆավիրենց 300/300/400 մգ,Ավոնզա կամ համարժեք</t>
  </si>
  <si>
    <t xml:space="preserve">Դոլուտեգրավիր 10 մգ </t>
  </si>
  <si>
    <t>Դոլուտեգրավիր 10մգ տարրալուծվող դեղահատ տուփում 90  հատ , մանկական ՀՌՎ բուժում․ պետք է ունենա ԱՀԿ որակավորում, արտադրող կազմակերպությունը ունենա GMP  ստանդարտներին համապատասխանություն, ունենա ՀՀ ԱՆ կողմից ներմուծման թույլտվության հավաստագիր, ներկայացվի նաև Ակադեմիկոս Է․Գաբրիելյանի անվան դեղերի և ԲՏ- ի փորձագիտական կենտրոնի կողմից որակի հսկման հավաստագիր</t>
  </si>
  <si>
    <t xml:space="preserve">Սուլֆամեթօքսազոլ/տրիմետոպրիմ 800/160 մգ </t>
  </si>
  <si>
    <t>Ֆլյուկոնազոլ 50 մգ</t>
  </si>
  <si>
    <t>դեղապատիճ</t>
  </si>
  <si>
    <t xml:space="preserve">Ֆլյուկոնազոլ 50 մգ </t>
  </si>
  <si>
    <t xml:space="preserve">Ազիթրոմիցին 250 մգ </t>
  </si>
  <si>
    <t>հաբ</t>
  </si>
  <si>
    <t>Ացիկլովիր ներարկման 250 մգ</t>
  </si>
  <si>
    <t>Ացիկլովիր ներերակային ներարկման համար, 250 մգ</t>
  </si>
  <si>
    <t xml:space="preserve">Լիպոսոմալ ամֆոտերիցին Բ, սրվակ -դեղափոշի, լիոֆիլիզատ , տարրալուծումը ներարկման ջրով կամ դեքտրոզայով  50մգ , </t>
  </si>
  <si>
    <t>Լիպոսոմալ ամֆոտերիցին Բ</t>
  </si>
  <si>
    <t xml:space="preserve">Սուլֆամեթօքսազոլ/տրիմետոպրիմ ներարկաման, կո տրիմօքսազոլ 5 մլ սրվակ </t>
  </si>
  <si>
    <t>Սուլֆամեթօքսազոլ/տրիմետոպրիմ 400/80 մգ / 5 մլ սրվակ</t>
  </si>
  <si>
    <t xml:space="preserve">սրվակ </t>
  </si>
  <si>
    <t>ֆլակոն</t>
  </si>
  <si>
    <t xml:space="preserve">Վորիկոնազոլ 200 մգ </t>
  </si>
  <si>
    <t xml:space="preserve">Վալգանցիկլովիր 450 մգ </t>
  </si>
  <si>
    <t xml:space="preserve">Պրիմաքվին ֆոսֆատ 15 մգ </t>
  </si>
  <si>
    <t xml:space="preserve">Պրիմաքուին 15 մգ </t>
  </si>
  <si>
    <t xml:space="preserve">Կասպոֆունգին 50 մգ ներարկման համար  </t>
  </si>
  <si>
    <t>Կասպոֆունգին 50 մգ</t>
  </si>
  <si>
    <t xml:space="preserve">Կասպոֆունգին 70 մգ ներարկման համար  </t>
  </si>
  <si>
    <t xml:space="preserve">Կասպոֆունգին 70 մգ </t>
  </si>
  <si>
    <t>33651169/503</t>
  </si>
  <si>
    <t>33651179/502</t>
  </si>
  <si>
    <t>33651172/502</t>
  </si>
  <si>
    <t xml:space="preserve">33651184/502	</t>
  </si>
  <si>
    <t>33651174/504</t>
  </si>
  <si>
    <t>33651174/503</t>
  </si>
  <si>
    <t>33651180/502</t>
  </si>
  <si>
    <t>33651178/503</t>
  </si>
  <si>
    <t>33651178/504</t>
  </si>
  <si>
    <t>33691176/511</t>
  </si>
  <si>
    <t>33651186/503</t>
  </si>
  <si>
    <t>33651186/504</t>
  </si>
  <si>
    <t>33651177/504</t>
  </si>
  <si>
    <t>33651186/505</t>
  </si>
  <si>
    <t>33661151/503</t>
  </si>
  <si>
    <t>CPV</t>
  </si>
  <si>
    <t>33651179/504</t>
  </si>
  <si>
    <t>33651290/503</t>
  </si>
  <si>
    <t>33651182/502</t>
  </si>
  <si>
    <t>33651131/501</t>
  </si>
  <si>
    <t>33691176/513</t>
  </si>
  <si>
    <t>33691176/512</t>
  </si>
  <si>
    <t xml:space="preserve"> Տենոֆովիր դիսոպրոքսիլ ֆումարատ / էմտրիցիտաբին 300/ 200 մգ կամ համարժեք</t>
  </si>
  <si>
    <t>33651125/501</t>
  </si>
  <si>
    <t>33691118/501</t>
  </si>
  <si>
    <t>33661151/504</t>
  </si>
  <si>
    <t>33651150/508</t>
  </si>
  <si>
    <t>33651131/502</t>
  </si>
  <si>
    <t>33691234/504</t>
  </si>
  <si>
    <t>33651178/505</t>
  </si>
  <si>
    <t>33651290/504</t>
  </si>
  <si>
    <t>33651150/507</t>
  </si>
  <si>
    <t xml:space="preserve">Պարտադիր պայման՝ 
•	գնման առարկան (ապրանքը) պետք է լինի չօգտագործված, համապատասխանի վերը նշված տեխնիկական բնութագրի պայմաններին:  
•	պահեստավորումը և պահպանումը պետք է իրականացվի համաձայն ՀՀ ԱՆ նախարարի 2010թ. 17-Ն հրաման
•	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ամիս,
•	մատակարարումը, բեռնաթափումը  իրականացվում է մատակարարի կողմից:
  </t>
  </si>
  <si>
    <t>Таблетки для рассасывания абакавира 60 мг, по 60 штук в упаковке, предназначенные для применения в педиатрической практике в схемах АРВ-терапии, должны иметь квалификацию ВОЗ, организация-производитель должна соответствовать стандартам GMP, иметь разрешение на импорт от Министерства здравоохранения РА, а также необходимо представить сертификат контроля качества от Экспертного центра лекарственных средств и биотехнологий имени академика Э. Габриеляна.</t>
  </si>
  <si>
    <t>Таблетки для рассасывания абакавир/ламивудин 120/60 мг, по 60 штук в коробке, с одинаковым или разными вкусами, удобные для приема за счет вкуса при проглатывании в схемах АРВ-терапии у детей, с максимальной скоростью растворения, должны иметь квалификацию ВОЗ, организация-производитель должна соответствовать стандартам GMP, иметь разрешение на импорт от Министерства здравоохранения РА, а также сертификат контроля качества от Экспертного центра лекарственных средств и биотехнологий имени академика Э. Габриеляна.</t>
  </si>
  <si>
    <t>Сульфат абакавира или эквивалентная соль в сочетании с ламивудином 600/300 мг, 30 штук в упаковке. Схема антиретровирусной терапии. Необходимо наличие квалификации ВОЗ. Организация-производитель должна соответствовать стандартам GMP, иметь разрешение на импорт от Министерства здравоохранения РА, а также представить сертификат контроля качества от Экспертного центра лекарственных средств и биотехнологий имени академика Э. Габриеляна.</t>
  </si>
  <si>
    <t>Комбинация бустера атазанавира сульфата 300 мг / ритонавира 100 мг, 30 штук в упаковке. Схема антиретровирусной терапии. Необходимо наличие квалификации ВОЗ. Организация-производитель должна соответствовать стандартам GMP, иметь разрешение на импорт от Министерства здравоохранения РА, а также представить сертификат контроля качества от Экспертного центра лекарственных средств и биотехнологий имени академика Э. Габриеляна.</t>
  </si>
  <si>
    <t>Комбинированные таблетки Дарунавир 600 мг/Ритонавир 100 мг ․ 60 штук в упаковке. Схема антиретровирусной терапии. Необходимо иметь квалификацию ВОЗ, организация-производитель должна соответствовать стандартам GMP, иметь разрешение на импорт от Министерства здравоохранения РА, а также предоставить сертификат контроля качества от Экспертного центра лекарственных средств и биотехнологий имени академика Э. Габриеляна.</t>
  </si>
  <si>
    <t>Долутегравир натриевая соль 50 мг ․ 30 или 180 штук в упаковке. Необходимо иметь квалификацию ВОЗ, организация-производитель должна соответствовать стандартам GMP, иметь разрешение на импорт от Министерства здравоохранения РА, а также предоставить сертификат контроля качества от Экспертного центра лекарственных средств и биотехнологий имени академика Э. Габриеляна.</t>
  </si>
  <si>
    <t>Зидовудин 50 мг/5 мл пероральная постконтактная суспензия, для новорожденных, объем: 100 мл. во флаконах, непрозрачных, должны иметь квалификацию ВОЗ, организация-производитель должна соответствовать стандартам GMP, иметь разрешение на импорт Министерства здравоохранения РА и сертификат контроля качества от Экспертного центра лекарственных средств и биотехнологий имени академика Э. Габриеляна.</t>
  </si>
  <si>
    <t>Таблетки зидовудина 300 мг, 60 штук в коробке, должны иметь квалификацию ВОЗ, организация-производитель должна соответствовать стандартам GMP, иметь разрешение на импорт Министерства здравоохранения РА и сертификат контроля качества от Экспертного центра лекарственных средств и биотехнологий имени академика Э. Габриеляна.</t>
  </si>
  <si>
    <t>Таблетки ламивудина/зидовудина 150/300 мг, 60 штук в коробке, должны иметь квалификацию ВОЗ, организация-производитель должна соответствовать стандартам GMP, иметь разрешение на импорт Министерства здравоохранения РА и сертификат контроля качества от Экспертного центра лекарственных средств и биотехнологий имени академика Э. Габриеляна. Сертификат контроля качества от Экспертного центра.</t>
  </si>
  <si>
    <t>Ламивудин 150 мг, 60 штук в коробке, должен иметь квалификацию ВОЗ, компания-производитель должна соответствовать стандартам GMP, иметь сертификат на разрешение на импорт от Министерства здравоохранения Республики Армения, а также необходимо представить сертификат контроля качества от Экспертного центра лекарственных средств и биотехнологий имени академика Э. Габриеляна.</t>
  </si>
  <si>
    <t>«Ламивудин 240 мл флаконы. Раствор для приема внутрь ламивудина 10/мг/мл -240 мл или суспензия 10 мг/мл во флаконах по 240 мл должны иметь квалификацию ВОЗ, компания-производитель должна соответствовать стандартам GMP, иметь разрешение на импорт от Министерства здравоохранения РА, а также сертификат контроля качества от Экспертного центра лекарственных средств и биотехнологий имени академика Э. Габриеляна».</t>
  </si>
  <si>
    <t>Комбинированная версия лопинавира/ритонавира 200/50 мг должна иметь квалификацию ВОЗ, компания-производитель должна соответствовать стандартам GMP, иметь сертификат о разрешении на импорт от Министерства здравоохранения Республики Армения, а также необходимо представить сертификат контроля качества от Экспертного центра лекарственных средств и биотехнологий имени академика Э. Габриеляна.</t>
  </si>
  <si>
    <t>Флаконы Невирапина 50 мг/5 мл/100 мл должны иметь квалификацию ВОЗ, компания-производитель должна соответствовать стандартам GMP, иметь разрешение на импорт от Министерства здравоохранения Республики Армения, а также необходимо предоставить сертификат контроля качества от Экспертного центра лекарственных средств и биотехнологий имени академика Э. Габриеляна.</t>
  </si>
  <si>
    <t>Тенофовира алафенамида фумарат 25 мг, необходимо иметь квалификацию ВОЗ, организация-производитель должна соответствовать стандартам GMP, иметь сертификат на разрешение на импорт от Министерства здравоохранения Республики Армения, а также необходимо представить сертификат контроля качества от Экспертного центра лекарственных средств и биотехнологий имени академика Э. Габриеляна.</t>
  </si>
  <si>
    <t>Тенофовира дизопроксил фумарат 300 мг должен иметь квалификацию ВОЗ, организация-производитель должна соответствовать стандартам GMP, иметь сертификат на разрешение на импорт от Министерства здравоохранения Республики Армения, а также необходимо представить сертификат контроля качества от Экспертного центра лекарственных средств и биотехнологий имени академика Э. Габриеляна.</t>
  </si>
  <si>
    <t>Комбинированные таблетки долутегравира/тенофовира алафенамида/эмтрицитабина 50/25/200 мг 3/1, 30 штук в коробке должны иметь квалификацию ВОЗ, компания-производитель должна соответствовать стандартам GMP, иметь разрешение на импорт от Министерства здравоохранения Республики Армения, а также необходимо представить сертификат контроля качества от Экспертного центра лекарственных средств и биотехнологий имени академика Э. Габриеляна.</t>
  </si>
  <si>
    <t>Комплексные таблетки тенофовира дизопроксила фумарата/эмтрицитабина 300/200 мг в коробке по 30 штук, предназначенные для применения с целью доконтактной профилактики, а также с целью создания комбинации/комбинации с ингибиторами интегразы, Трувадой или эквивалентом, должны иметь квалификацию ВОЗ, организация-производитель должна соответствовать стандартам GMP, иметь разрешение на импорт от Министерства здравоохранения РА, а также необходимо представить сертификат контроля качества от Экспертного центра лекарственных средств и биотехнологии имени академика Э. Габриеляна.</t>
  </si>
  <si>
    <t>Комбинация тенофовира дизопроксила фумарата/ламивудина/эфавиренза 300/300/400 мг/3/1, 30 комбинированных таблеток в коробке, должна иметь квалификацию ВОЗ, организация-производитель должна соответствовать стандартам GMP, иметь сертификат на разрешение на импорт от Министерства здравоохранения Республики Армения, а также необходимо представить сертификат контроля качества от Экспертного центра лекарственных средств и биотехнологий имени академика Э. Габриеляна.</t>
  </si>
  <si>
    <t>Таблетки долутегравир 10 мг распадающиеся по 90 штук в упаковке, для лечения детей АРВ-препаратами: необходимо иметь квалификацию ВОЗ, организация-производитель должна соответствовать стандартам GMP, иметь разрешение на импорт от Министерства здравоохранения Республики Армения, а также сертификат контроля качества от Экспертного центра лекарственных средств и биотехнологий имени академика Э. Габриеляна.</t>
  </si>
  <si>
    <t>Сульфаметоксазол/триметоприм 800/160 мг</t>
  </si>
  <si>
    <t>Флуконазол 50 мг</t>
  </si>
  <si>
    <t>Азитромицин 250 мг</t>
  </si>
  <si>
    <t>Ацикловир для внутривенного введения, 250 мг</t>
  </si>
  <si>
    <t>Липосомальный амфотерицин В, флакон-порошок, лиофилизат, для разведения водой для инъекций или декстрозой 50 мг</t>
  </si>
  <si>
    <t>Сульфаметоксазол/триметоприм 400/80 мг/флакон 5 мл</t>
  </si>
  <si>
    <t>Вориконазол 200 мг</t>
  </si>
  <si>
    <t>Валганцикловир 450 мг</t>
  </si>
  <si>
    <t>Примахина фосфат 15 мг</t>
  </si>
  <si>
    <t>Каспофунгин 50 мг для инъекций</t>
  </si>
  <si>
    <t>Каспофунгин 70 мг для инъекций</t>
  </si>
  <si>
    <t>Տեխնիակական բնութագիրը ռուսերեն</t>
  </si>
  <si>
    <t>Տեխնիակական բնութագիրը հայերեն</t>
  </si>
  <si>
    <t>Абакавир 60 мг</t>
  </si>
  <si>
    <t>Абакавир/ламивудин 120/60 мг</t>
  </si>
  <si>
    <t>Абакавир/ламивудин 600/300 мг</t>
  </si>
  <si>
    <t>Атазанавира сульфат 300/ритонавир 100 мг, Атазор или аналог</t>
  </si>
  <si>
    <t>Дарунавира/ритонавир 600/100 мг</t>
  </si>
  <si>
    <t>Долутегравир 50 мг</t>
  </si>
  <si>
    <t>Зидовудин 50 мг/5 мл, суспензия для приема внутрь, 100 мл</t>
  </si>
  <si>
    <t>Зидовудин 300 мг, таблетки</t>
  </si>
  <si>
    <t>Ламивудин/зидовудин 150/300 мг</t>
  </si>
  <si>
    <t>Ламивудин 150 мг</t>
  </si>
  <si>
    <t>Ламивудин 10/мг/мл -240 мл</t>
  </si>
  <si>
    <t>Лопинавир/ритонавир 200/50 мг, Алувия или аналог</t>
  </si>
  <si>
    <t>Невирапин 50 мг/ 5 мл/100 мл, Невимун или аналог</t>
  </si>
  <si>
    <t>Тенофовира алафенамид 25 мг</t>
  </si>
  <si>
    <t>Тенофовира дизопроксил 300 мг</t>
  </si>
  <si>
    <t>Долутегравир/тенофовира алафенамид/эмтрицитабин 50/25/200 мг, Козитаф или аналог</t>
  </si>
  <si>
    <t>Тенофовира дизопроксил фумарат/эмтрицитабин 300/200 мг или эквивалент</t>
  </si>
  <si>
    <t>Тенофовира дизопроксил фумарат/ламивудин/эфавиренз 300/300/400 мг, Авонза или аналог</t>
  </si>
  <si>
    <t>Долутегравир 10 мг</t>
  </si>
  <si>
    <t>Ацикловир для инъекций 250 мг</t>
  </si>
  <si>
    <t>Липосомальный амфотерицин B</t>
  </si>
  <si>
    <t>Инъекции сульфаметоксазола/триметоприма, ко-тримоксазол, флакон 5 мл</t>
  </si>
  <si>
    <t>Примахин 15 мг</t>
  </si>
  <si>
    <t>Каспофунгин 50 мг</t>
  </si>
  <si>
    <t>Каспофунгин 70 мг</t>
  </si>
  <si>
    <t>ՀՌՎ  և Օպորտունիստական դեղորաքի ցանկ /տեխնիկական բնութագիր/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</si>
</sst>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֏&quot;_-;\-* #,##0.00\ &quot;֏&quot;_-;_-* &quot;-&quot;??\ &quot;֏&quot;_-;_-@_-"/>
    <numFmt numFmtId="43" formatCode="_-* #,##0.00_-;\-* #,##0.00_-;_-* &quot;-&quot;??_-;_-@_-"/>
  </numFmts>
  <fonts count="15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MS Sans Serif"/>
      <family val="2"/>
      <charset val="204"/>
    </font>
    <font>
      <sz val="10"/>
      <name val="Arial Armenian"/>
      <family val="2"/>
    </font>
    <font>
      <sz val="11"/>
      <color theme="1"/>
      <name val="Calibri"/>
      <family val="2"/>
      <scheme val="minor"/>
    </font>
    <font>
      <b/>
      <sz val="12"/>
      <color rgb="FF000000"/>
      <name val="GHEA Grapalat"/>
      <family val="3"/>
    </font>
    <font>
      <sz val="11"/>
      <color theme="1"/>
      <name val="GHEA Grapalat"/>
      <family val="3"/>
    </font>
    <font>
      <b/>
      <sz val="20"/>
      <color theme="8" tint="-0.499984740745262"/>
      <name val="GHEA Grapalat"/>
      <family val="3"/>
    </font>
    <font>
      <sz val="11"/>
      <name val="GHEA Grapalat"/>
      <family val="3"/>
    </font>
    <font>
      <sz val="11"/>
      <color rgb="FFFF0000"/>
      <name val="GHEA Grapalat"/>
      <family val="3"/>
    </font>
    <font>
      <sz val="8"/>
      <name val="GHEA Grapalat"/>
      <family val="3"/>
    </font>
    <font>
      <sz val="8"/>
      <color theme="1"/>
      <name val="GHEA Grapalat"/>
      <family val="3"/>
    </font>
    <font>
      <sz val="8"/>
      <name val="Calibri"/>
      <family val="2"/>
      <scheme val="minor"/>
    </font>
    <font>
      <b/>
      <sz val="9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2" fillId="0" borderId="0">
      <alignment horizontal="justify"/>
    </xf>
    <xf numFmtId="0" fontId="2" fillId="0" borderId="0">
      <alignment horizontal="justify"/>
    </xf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0" fontId="3" fillId="0" borderId="0"/>
    <xf numFmtId="0" fontId="1" fillId="0" borderId="0"/>
    <xf numFmtId="44" fontId="5" fillId="0" borderId="0" applyFont="0" applyFill="0" applyBorder="0" applyAlignment="0" applyProtection="0"/>
  </cellStyleXfs>
  <cellXfs count="19">
    <xf numFmtId="0" fontId="0" fillId="0" borderId="0" xfId="0"/>
    <xf numFmtId="0" fontId="6" fillId="2" borderId="1" xfId="0" applyFont="1" applyFill="1" applyBorder="1" applyAlignment="1">
      <alignment horizontal="center" vertical="center" wrapText="1" readingOrder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4" fontId="7" fillId="0" borderId="0" xfId="1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11" fillId="0" borderId="1" xfId="11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12" fillId="0" borderId="1" xfId="1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</cellXfs>
  <cellStyles count="12">
    <cellStyle name="Comma 2" xfId="5" xr:uid="{1EF0899C-CF87-4B4A-8007-46944026DD47}"/>
    <cellStyle name="Currency" xfId="11" builtinId="4"/>
    <cellStyle name="Normal" xfId="0" builtinId="0"/>
    <cellStyle name="Normal 2" xfId="1" xr:uid="{00000000-0005-0000-0000-000001000000}"/>
    <cellStyle name="Normal 2 2" xfId="6" xr:uid="{F7C5963E-B630-40B1-897E-BD6D0D3D56A2}"/>
    <cellStyle name="Normal 2 3" xfId="3" xr:uid="{7C86E64C-CB31-4029-A2E8-79DCE667C5BF}"/>
    <cellStyle name="Normal 3" xfId="4" xr:uid="{6D71FFF6-D8FC-4D0E-B4B6-AB7B8FE3A994}"/>
    <cellStyle name="Normal 4" xfId="2" xr:uid="{00000000-0005-0000-0000-000002000000}"/>
    <cellStyle name="Normal 5" xfId="7" xr:uid="{8DF80F80-6FFD-4508-9BCA-110120F05434}"/>
    <cellStyle name="Normal 6" xfId="8" xr:uid="{BEDB4513-BC0A-41AE-AA51-08AC34575D8E}"/>
    <cellStyle name="Style 1" xfId="9" xr:uid="{F97270A9-68BF-40B6-A868-52F737F166B9}"/>
    <cellStyle name="Обычный 2" xfId="10" xr:uid="{9950F923-6757-4C6D-A0C3-FA026A9B21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96C1C-3B13-47B2-A474-4C216792C814}">
  <dimension ref="A1:K34"/>
  <sheetViews>
    <sheetView tabSelected="1" zoomScale="85" zoomScaleNormal="85" zoomScaleSheetLayoutView="70" workbookViewId="0">
      <selection activeCell="E5" sqref="E5"/>
    </sheetView>
  </sheetViews>
  <sheetFormatPr defaultColWidth="34.7109375" defaultRowHeight="16.5"/>
  <cols>
    <col min="1" max="1" width="8.7109375" style="2" customWidth="1"/>
    <col min="2" max="2" width="13" style="2" customWidth="1"/>
    <col min="3" max="3" width="20.7109375" style="2" customWidth="1"/>
    <col min="4" max="4" width="19" style="2" customWidth="1"/>
    <col min="5" max="5" width="21.42578125" style="2" customWidth="1"/>
    <col min="6" max="6" width="13.85546875" style="2" customWidth="1"/>
    <col min="7" max="8" width="69.140625" style="2" customWidth="1"/>
    <col min="9" max="9" width="15.42578125" style="2" customWidth="1"/>
    <col min="10" max="10" width="18" style="6" customWidth="1"/>
    <col min="11" max="11" width="21.42578125" style="2" customWidth="1"/>
    <col min="12" max="16384" width="34.7109375" style="2"/>
  </cols>
  <sheetData>
    <row r="1" spans="1:11" s="3" customFormat="1" ht="99.75" customHeight="1">
      <c r="A1" s="15" t="s">
        <v>189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66" customHeight="1">
      <c r="A2" s="1" t="s">
        <v>0</v>
      </c>
      <c r="B2" s="1" t="s">
        <v>114</v>
      </c>
      <c r="C2" s="1" t="s">
        <v>30</v>
      </c>
      <c r="D2" s="1" t="s">
        <v>31</v>
      </c>
      <c r="E2" s="1" t="s">
        <v>32</v>
      </c>
      <c r="F2" s="1" t="s">
        <v>36</v>
      </c>
      <c r="G2" s="1" t="s">
        <v>163</v>
      </c>
      <c r="H2" s="1" t="s">
        <v>162</v>
      </c>
      <c r="I2" s="1" t="s">
        <v>33</v>
      </c>
      <c r="J2" s="1" t="s">
        <v>34</v>
      </c>
      <c r="K2" s="1" t="s">
        <v>35</v>
      </c>
    </row>
    <row r="3" spans="1:11" ht="76.5">
      <c r="A3" s="7">
        <v>1</v>
      </c>
      <c r="B3" s="7" t="s">
        <v>99</v>
      </c>
      <c r="C3" s="8" t="s">
        <v>4</v>
      </c>
      <c r="D3" s="8" t="s">
        <v>38</v>
      </c>
      <c r="E3" s="8" t="s">
        <v>164</v>
      </c>
      <c r="F3" s="8" t="s">
        <v>39</v>
      </c>
      <c r="G3" s="10" t="s">
        <v>37</v>
      </c>
      <c r="H3" s="10" t="s">
        <v>132</v>
      </c>
      <c r="I3" s="8">
        <v>9000</v>
      </c>
      <c r="J3" s="12">
        <v>95</v>
      </c>
      <c r="K3" s="16">
        <f>+I3*J3</f>
        <v>855000</v>
      </c>
    </row>
    <row r="4" spans="1:11" ht="89.25">
      <c r="A4" s="7">
        <v>2</v>
      </c>
      <c r="B4" s="7" t="s">
        <v>100</v>
      </c>
      <c r="C4" s="8" t="s">
        <v>5</v>
      </c>
      <c r="D4" s="8" t="s">
        <v>42</v>
      </c>
      <c r="E4" s="8" t="s">
        <v>165</v>
      </c>
      <c r="F4" s="8" t="s">
        <v>41</v>
      </c>
      <c r="G4" s="10" t="s">
        <v>40</v>
      </c>
      <c r="H4" s="10" t="s">
        <v>133</v>
      </c>
      <c r="I4" s="8">
        <v>18000</v>
      </c>
      <c r="J4" s="12">
        <v>100</v>
      </c>
      <c r="K4" s="16">
        <f t="shared" ref="K4:K32" si="0">+I4*J4</f>
        <v>1800000</v>
      </c>
    </row>
    <row r="5" spans="1:11" ht="76.5">
      <c r="A5" s="7">
        <v>3</v>
      </c>
      <c r="B5" s="7" t="s">
        <v>115</v>
      </c>
      <c r="C5" s="8" t="s">
        <v>6</v>
      </c>
      <c r="D5" s="8" t="s">
        <v>44</v>
      </c>
      <c r="E5" s="8" t="s">
        <v>166</v>
      </c>
      <c r="F5" s="8" t="s">
        <v>41</v>
      </c>
      <c r="G5" s="10" t="s">
        <v>43</v>
      </c>
      <c r="H5" s="10" t="s">
        <v>134</v>
      </c>
      <c r="I5" s="8">
        <v>5100</v>
      </c>
      <c r="J5" s="12">
        <v>95</v>
      </c>
      <c r="K5" s="16">
        <f t="shared" si="0"/>
        <v>484500</v>
      </c>
    </row>
    <row r="6" spans="1:11" ht="76.5">
      <c r="A6" s="7">
        <v>4</v>
      </c>
      <c r="B6" s="7" t="s">
        <v>101</v>
      </c>
      <c r="C6" s="8" t="s">
        <v>7</v>
      </c>
      <c r="D6" s="8" t="s">
        <v>63</v>
      </c>
      <c r="E6" s="8" t="s">
        <v>167</v>
      </c>
      <c r="F6" s="8" t="s">
        <v>41</v>
      </c>
      <c r="G6" s="10" t="s">
        <v>45</v>
      </c>
      <c r="H6" s="10" t="s">
        <v>135</v>
      </c>
      <c r="I6" s="8">
        <v>900</v>
      </c>
      <c r="J6" s="12">
        <v>290</v>
      </c>
      <c r="K6" s="16">
        <f t="shared" si="0"/>
        <v>261000</v>
      </c>
    </row>
    <row r="7" spans="1:11" ht="76.5">
      <c r="A7" s="7">
        <v>5</v>
      </c>
      <c r="B7" s="7" t="s">
        <v>102</v>
      </c>
      <c r="C7" s="8" t="s">
        <v>19</v>
      </c>
      <c r="D7" s="8" t="s">
        <v>46</v>
      </c>
      <c r="E7" s="8" t="s">
        <v>168</v>
      </c>
      <c r="F7" s="8" t="s">
        <v>41</v>
      </c>
      <c r="G7" s="10" t="s">
        <v>47</v>
      </c>
      <c r="H7" s="10" t="s">
        <v>136</v>
      </c>
      <c r="I7" s="8">
        <v>2880</v>
      </c>
      <c r="J7" s="12">
        <v>450</v>
      </c>
      <c r="K7" s="16">
        <f>+I7*J7</f>
        <v>1296000</v>
      </c>
    </row>
    <row r="8" spans="1:11" ht="63.75">
      <c r="A8" s="7">
        <v>6</v>
      </c>
      <c r="B8" s="7" t="s">
        <v>116</v>
      </c>
      <c r="C8" s="8" t="s">
        <v>8</v>
      </c>
      <c r="D8" s="8" t="s">
        <v>48</v>
      </c>
      <c r="E8" s="8" t="s">
        <v>169</v>
      </c>
      <c r="F8" s="8" t="s">
        <v>41</v>
      </c>
      <c r="G8" s="10" t="s">
        <v>49</v>
      </c>
      <c r="H8" s="10" t="s">
        <v>137</v>
      </c>
      <c r="I8" s="8">
        <v>51000</v>
      </c>
      <c r="J8" s="12">
        <v>25</v>
      </c>
      <c r="K8" s="16">
        <f t="shared" si="0"/>
        <v>1275000</v>
      </c>
    </row>
    <row r="9" spans="1:11" ht="76.5">
      <c r="A9" s="7">
        <v>7</v>
      </c>
      <c r="B9" s="7" t="s">
        <v>104</v>
      </c>
      <c r="C9" s="8" t="s">
        <v>1</v>
      </c>
      <c r="D9" s="8" t="s">
        <v>51</v>
      </c>
      <c r="E9" s="8" t="s">
        <v>170</v>
      </c>
      <c r="F9" s="8" t="s">
        <v>52</v>
      </c>
      <c r="G9" s="10" t="s">
        <v>50</v>
      </c>
      <c r="H9" s="10" t="s">
        <v>138</v>
      </c>
      <c r="I9" s="8">
        <v>30</v>
      </c>
      <c r="J9" s="12">
        <v>3800</v>
      </c>
      <c r="K9" s="16">
        <f>+I9*J9</f>
        <v>114000</v>
      </c>
    </row>
    <row r="10" spans="1:11" ht="63.75">
      <c r="A10" s="7">
        <v>8</v>
      </c>
      <c r="B10" s="7" t="s">
        <v>103</v>
      </c>
      <c r="C10" s="8" t="s">
        <v>9</v>
      </c>
      <c r="D10" s="8" t="s">
        <v>54</v>
      </c>
      <c r="E10" s="8" t="s">
        <v>171</v>
      </c>
      <c r="F10" s="8" t="s">
        <v>41</v>
      </c>
      <c r="G10" s="10" t="s">
        <v>53</v>
      </c>
      <c r="H10" s="10" t="s">
        <v>139</v>
      </c>
      <c r="I10" s="8">
        <v>900</v>
      </c>
      <c r="J10" s="12">
        <v>80</v>
      </c>
      <c r="K10" s="16">
        <f t="shared" si="0"/>
        <v>72000</v>
      </c>
    </row>
    <row r="11" spans="1:11" ht="63.75">
      <c r="A11" s="7">
        <v>9</v>
      </c>
      <c r="B11" s="7" t="s">
        <v>105</v>
      </c>
      <c r="C11" s="8" t="s">
        <v>10</v>
      </c>
      <c r="D11" s="8" t="s">
        <v>56</v>
      </c>
      <c r="E11" s="8" t="s">
        <v>172</v>
      </c>
      <c r="F11" s="8" t="s">
        <v>41</v>
      </c>
      <c r="G11" s="10" t="s">
        <v>55</v>
      </c>
      <c r="H11" s="10" t="s">
        <v>140</v>
      </c>
      <c r="I11" s="8">
        <v>14400</v>
      </c>
      <c r="J11" s="12">
        <v>97</v>
      </c>
      <c r="K11" s="16">
        <f>+I11*J11</f>
        <v>1396800</v>
      </c>
    </row>
    <row r="12" spans="1:11" ht="63.75">
      <c r="A12" s="7">
        <v>10</v>
      </c>
      <c r="B12" s="7" t="s">
        <v>106</v>
      </c>
      <c r="C12" s="8" t="s">
        <v>11</v>
      </c>
      <c r="D12" s="8" t="s">
        <v>58</v>
      </c>
      <c r="E12" s="8" t="s">
        <v>173</v>
      </c>
      <c r="F12" s="8" t="s">
        <v>41</v>
      </c>
      <c r="G12" s="10" t="s">
        <v>57</v>
      </c>
      <c r="H12" s="10" t="s">
        <v>141</v>
      </c>
      <c r="I12" s="8">
        <v>8100</v>
      </c>
      <c r="J12" s="12">
        <v>70</v>
      </c>
      <c r="K12" s="16">
        <f t="shared" si="0"/>
        <v>567000</v>
      </c>
    </row>
    <row r="13" spans="1:11" ht="76.5">
      <c r="A13" s="7">
        <v>11</v>
      </c>
      <c r="B13" s="7" t="s">
        <v>107</v>
      </c>
      <c r="C13" s="8" t="s">
        <v>2</v>
      </c>
      <c r="D13" s="8" t="s">
        <v>60</v>
      </c>
      <c r="E13" s="8" t="s">
        <v>174</v>
      </c>
      <c r="F13" s="8" t="s">
        <v>52</v>
      </c>
      <c r="G13" s="10" t="s">
        <v>59</v>
      </c>
      <c r="H13" s="10" t="s">
        <v>142</v>
      </c>
      <c r="I13" s="8">
        <v>60</v>
      </c>
      <c r="J13" s="12">
        <v>2500</v>
      </c>
      <c r="K13" s="16">
        <f t="shared" si="0"/>
        <v>150000</v>
      </c>
    </row>
    <row r="14" spans="1:11" ht="63.75">
      <c r="A14" s="7">
        <v>12</v>
      </c>
      <c r="B14" s="7" t="s">
        <v>117</v>
      </c>
      <c r="C14" s="8" t="s">
        <v>12</v>
      </c>
      <c r="D14" s="8" t="s">
        <v>62</v>
      </c>
      <c r="E14" s="8" t="s">
        <v>175</v>
      </c>
      <c r="F14" s="8" t="s">
        <v>41</v>
      </c>
      <c r="G14" s="10" t="s">
        <v>61</v>
      </c>
      <c r="H14" s="10" t="s">
        <v>143</v>
      </c>
      <c r="I14" s="8">
        <v>24000</v>
      </c>
      <c r="J14" s="12">
        <v>360</v>
      </c>
      <c r="K14" s="16">
        <f t="shared" si="0"/>
        <v>8640000</v>
      </c>
    </row>
    <row r="15" spans="1:11" ht="63.75">
      <c r="A15" s="7">
        <v>13</v>
      </c>
      <c r="B15" s="7" t="s">
        <v>108</v>
      </c>
      <c r="C15" s="8" t="s">
        <v>3</v>
      </c>
      <c r="D15" s="8" t="s">
        <v>65</v>
      </c>
      <c r="E15" s="8" t="s">
        <v>176</v>
      </c>
      <c r="F15" s="8" t="s">
        <v>52</v>
      </c>
      <c r="G15" s="10" t="s">
        <v>64</v>
      </c>
      <c r="H15" s="10" t="s">
        <v>144</v>
      </c>
      <c r="I15" s="8">
        <v>84</v>
      </c>
      <c r="J15" s="12">
        <v>3900</v>
      </c>
      <c r="K15" s="16">
        <f t="shared" si="0"/>
        <v>327600</v>
      </c>
    </row>
    <row r="16" spans="1:11" ht="63.75">
      <c r="A16" s="7">
        <v>14</v>
      </c>
      <c r="B16" s="7" t="s">
        <v>109</v>
      </c>
      <c r="C16" s="8" t="s">
        <v>22</v>
      </c>
      <c r="D16" s="8" t="s">
        <v>66</v>
      </c>
      <c r="E16" s="8" t="s">
        <v>177</v>
      </c>
      <c r="F16" s="8" t="s">
        <v>41</v>
      </c>
      <c r="G16" s="10" t="s">
        <v>67</v>
      </c>
      <c r="H16" s="10" t="s">
        <v>145</v>
      </c>
      <c r="I16" s="8">
        <v>1500</v>
      </c>
      <c r="J16" s="12">
        <v>750</v>
      </c>
      <c r="K16" s="16">
        <f t="shared" si="0"/>
        <v>1125000</v>
      </c>
    </row>
    <row r="17" spans="1:11" ht="63.75">
      <c r="A17" s="7">
        <v>15</v>
      </c>
      <c r="B17" s="7" t="s">
        <v>110</v>
      </c>
      <c r="C17" s="8" t="s">
        <v>25</v>
      </c>
      <c r="D17" s="8" t="s">
        <v>68</v>
      </c>
      <c r="E17" s="8" t="s">
        <v>178</v>
      </c>
      <c r="F17" s="8" t="s">
        <v>41</v>
      </c>
      <c r="G17" s="10" t="s">
        <v>69</v>
      </c>
      <c r="H17" s="10" t="s">
        <v>146</v>
      </c>
      <c r="I17" s="8">
        <v>3000</v>
      </c>
      <c r="J17" s="12">
        <v>500</v>
      </c>
      <c r="K17" s="16">
        <f t="shared" si="0"/>
        <v>1500000</v>
      </c>
    </row>
    <row r="18" spans="1:11" ht="89.25">
      <c r="A18" s="7">
        <v>16</v>
      </c>
      <c r="B18" s="7" t="s">
        <v>111</v>
      </c>
      <c r="C18" s="8" t="s">
        <v>13</v>
      </c>
      <c r="D18" s="8" t="s">
        <v>71</v>
      </c>
      <c r="E18" s="8" t="s">
        <v>179</v>
      </c>
      <c r="F18" s="8" t="s">
        <v>41</v>
      </c>
      <c r="G18" s="10" t="s">
        <v>70</v>
      </c>
      <c r="H18" s="10" t="s">
        <v>147</v>
      </c>
      <c r="I18" s="8">
        <v>54000</v>
      </c>
      <c r="J18" s="12">
        <v>45</v>
      </c>
      <c r="K18" s="16">
        <f t="shared" si="0"/>
        <v>2430000</v>
      </c>
    </row>
    <row r="19" spans="1:11" ht="102">
      <c r="A19" s="7">
        <v>17</v>
      </c>
      <c r="B19" s="7" t="s">
        <v>112</v>
      </c>
      <c r="C19" s="8" t="s">
        <v>14</v>
      </c>
      <c r="D19" s="8" t="s">
        <v>121</v>
      </c>
      <c r="E19" s="8" t="s">
        <v>180</v>
      </c>
      <c r="F19" s="8" t="s">
        <v>41</v>
      </c>
      <c r="G19" s="10" t="s">
        <v>72</v>
      </c>
      <c r="H19" s="10" t="s">
        <v>148</v>
      </c>
      <c r="I19" s="8">
        <v>30000</v>
      </c>
      <c r="J19" s="12">
        <v>90</v>
      </c>
      <c r="K19" s="16">
        <f t="shared" si="0"/>
        <v>2700000</v>
      </c>
    </row>
    <row r="20" spans="1:11" ht="75.75" customHeight="1">
      <c r="A20" s="7">
        <v>18</v>
      </c>
      <c r="B20" s="7" t="s">
        <v>128</v>
      </c>
      <c r="C20" s="8" t="s">
        <v>15</v>
      </c>
      <c r="D20" s="8" t="s">
        <v>74</v>
      </c>
      <c r="E20" s="8" t="s">
        <v>181</v>
      </c>
      <c r="F20" s="8" t="s">
        <v>41</v>
      </c>
      <c r="G20" s="10" t="s">
        <v>73</v>
      </c>
      <c r="H20" s="10" t="s">
        <v>149</v>
      </c>
      <c r="I20" s="8">
        <v>3000</v>
      </c>
      <c r="J20" s="12">
        <v>32</v>
      </c>
      <c r="K20" s="16">
        <f t="shared" si="0"/>
        <v>96000</v>
      </c>
    </row>
    <row r="21" spans="1:11" ht="76.5">
      <c r="A21" s="7">
        <v>19</v>
      </c>
      <c r="B21" s="7" t="s">
        <v>129</v>
      </c>
      <c r="C21" s="8" t="s">
        <v>16</v>
      </c>
      <c r="D21" s="8" t="s">
        <v>75</v>
      </c>
      <c r="E21" s="8" t="s">
        <v>182</v>
      </c>
      <c r="F21" s="8" t="s">
        <v>39</v>
      </c>
      <c r="G21" s="10" t="s">
        <v>76</v>
      </c>
      <c r="H21" s="10" t="s">
        <v>150</v>
      </c>
      <c r="I21" s="8">
        <v>22500</v>
      </c>
      <c r="J21" s="12">
        <v>60</v>
      </c>
      <c r="K21" s="16">
        <f t="shared" si="0"/>
        <v>1350000</v>
      </c>
    </row>
    <row r="22" spans="1:11" s="4" customFormat="1" ht="38.25">
      <c r="A22" s="7">
        <v>20</v>
      </c>
      <c r="B22" s="7" t="s">
        <v>118</v>
      </c>
      <c r="C22" s="8" t="s">
        <v>17</v>
      </c>
      <c r="D22" s="8" t="s">
        <v>77</v>
      </c>
      <c r="E22" s="8" t="s">
        <v>151</v>
      </c>
      <c r="F22" s="8" t="s">
        <v>41</v>
      </c>
      <c r="G22" s="11" t="s">
        <v>77</v>
      </c>
      <c r="H22" s="11" t="s">
        <v>151</v>
      </c>
      <c r="I22" s="8">
        <v>50000</v>
      </c>
      <c r="J22" s="12">
        <v>100</v>
      </c>
      <c r="K22" s="16">
        <f t="shared" si="0"/>
        <v>5000000</v>
      </c>
    </row>
    <row r="23" spans="1:11" s="4" customFormat="1" ht="25.5">
      <c r="A23" s="7">
        <v>21</v>
      </c>
      <c r="B23" s="7" t="s">
        <v>130</v>
      </c>
      <c r="C23" s="8" t="s">
        <v>21</v>
      </c>
      <c r="D23" s="8" t="s">
        <v>78</v>
      </c>
      <c r="E23" s="8" t="s">
        <v>152</v>
      </c>
      <c r="F23" s="8" t="s">
        <v>79</v>
      </c>
      <c r="G23" s="11" t="s">
        <v>80</v>
      </c>
      <c r="H23" s="11" t="s">
        <v>152</v>
      </c>
      <c r="I23" s="8">
        <v>6000</v>
      </c>
      <c r="J23" s="12">
        <v>50</v>
      </c>
      <c r="K23" s="16">
        <f t="shared" si="0"/>
        <v>300000</v>
      </c>
    </row>
    <row r="24" spans="1:11" s="4" customFormat="1" ht="25.5">
      <c r="A24" s="7">
        <v>22</v>
      </c>
      <c r="B24" s="7" t="s">
        <v>122</v>
      </c>
      <c r="C24" s="8" t="s">
        <v>20</v>
      </c>
      <c r="D24" s="8" t="s">
        <v>81</v>
      </c>
      <c r="E24" s="8" t="s">
        <v>153</v>
      </c>
      <c r="F24" s="8" t="s">
        <v>82</v>
      </c>
      <c r="G24" s="11" t="s">
        <v>81</v>
      </c>
      <c r="H24" s="11" t="s">
        <v>153</v>
      </c>
      <c r="I24" s="8">
        <v>8000</v>
      </c>
      <c r="J24" s="12">
        <v>90</v>
      </c>
      <c r="K24" s="16">
        <f t="shared" si="0"/>
        <v>720000</v>
      </c>
    </row>
    <row r="25" spans="1:11" s="4" customFormat="1" ht="38.25">
      <c r="A25" s="7">
        <v>23</v>
      </c>
      <c r="B25" s="7" t="s">
        <v>113</v>
      </c>
      <c r="C25" s="8" t="s">
        <v>26</v>
      </c>
      <c r="D25" s="8" t="s">
        <v>83</v>
      </c>
      <c r="E25" s="8" t="s">
        <v>183</v>
      </c>
      <c r="F25" s="8" t="s">
        <v>90</v>
      </c>
      <c r="G25" s="11" t="s">
        <v>84</v>
      </c>
      <c r="H25" s="11" t="s">
        <v>154</v>
      </c>
      <c r="I25" s="8">
        <v>1000</v>
      </c>
      <c r="J25" s="12">
        <v>900</v>
      </c>
      <c r="K25" s="16">
        <f t="shared" si="0"/>
        <v>900000</v>
      </c>
    </row>
    <row r="26" spans="1:11" s="5" customFormat="1" ht="51">
      <c r="A26" s="7">
        <v>24</v>
      </c>
      <c r="B26" s="7" t="s">
        <v>127</v>
      </c>
      <c r="C26" s="8" t="s">
        <v>18</v>
      </c>
      <c r="D26" s="8" t="s">
        <v>86</v>
      </c>
      <c r="E26" s="8" t="s">
        <v>184</v>
      </c>
      <c r="F26" s="8" t="s">
        <v>90</v>
      </c>
      <c r="G26" s="11" t="s">
        <v>85</v>
      </c>
      <c r="H26" s="11" t="s">
        <v>155</v>
      </c>
      <c r="I26" s="8">
        <v>300</v>
      </c>
      <c r="J26" s="12">
        <v>12000</v>
      </c>
      <c r="K26" s="16">
        <f t="shared" si="0"/>
        <v>3600000</v>
      </c>
    </row>
    <row r="27" spans="1:11" s="5" customFormat="1" ht="63.75">
      <c r="A27" s="7">
        <v>25</v>
      </c>
      <c r="B27" s="7" t="s">
        <v>126</v>
      </c>
      <c r="C27" s="8" t="s">
        <v>27</v>
      </c>
      <c r="D27" s="8" t="s">
        <v>87</v>
      </c>
      <c r="E27" s="8" t="s">
        <v>185</v>
      </c>
      <c r="F27" s="8" t="s">
        <v>89</v>
      </c>
      <c r="G27" s="11" t="s">
        <v>88</v>
      </c>
      <c r="H27" s="11" t="s">
        <v>156</v>
      </c>
      <c r="I27" s="8">
        <v>2000</v>
      </c>
      <c r="J27" s="12">
        <v>150</v>
      </c>
      <c r="K27" s="16">
        <f t="shared" si="0"/>
        <v>300000</v>
      </c>
    </row>
    <row r="28" spans="1:11" s="5" customFormat="1" ht="25.5">
      <c r="A28" s="7">
        <v>26</v>
      </c>
      <c r="B28" s="7" t="s">
        <v>125</v>
      </c>
      <c r="C28" s="8" t="s">
        <v>23</v>
      </c>
      <c r="D28" s="8" t="s">
        <v>91</v>
      </c>
      <c r="E28" s="8" t="s">
        <v>157</v>
      </c>
      <c r="F28" s="8" t="s">
        <v>82</v>
      </c>
      <c r="G28" s="11" t="s">
        <v>91</v>
      </c>
      <c r="H28" s="11" t="s">
        <v>157</v>
      </c>
      <c r="I28" s="8">
        <v>1000</v>
      </c>
      <c r="J28" s="12">
        <v>450</v>
      </c>
      <c r="K28" s="16">
        <f t="shared" si="0"/>
        <v>450000</v>
      </c>
    </row>
    <row r="29" spans="1:11" s="5" customFormat="1" ht="25.5">
      <c r="A29" s="7">
        <v>27</v>
      </c>
      <c r="B29" s="7" t="s">
        <v>124</v>
      </c>
      <c r="C29" s="8" t="s">
        <v>24</v>
      </c>
      <c r="D29" s="8" t="s">
        <v>92</v>
      </c>
      <c r="E29" s="8" t="s">
        <v>158</v>
      </c>
      <c r="F29" s="8" t="s">
        <v>82</v>
      </c>
      <c r="G29" s="11" t="s">
        <v>92</v>
      </c>
      <c r="H29" s="11" t="s">
        <v>158</v>
      </c>
      <c r="I29" s="8">
        <v>3000</v>
      </c>
      <c r="J29" s="12">
        <v>1500</v>
      </c>
      <c r="K29" s="16">
        <f t="shared" si="0"/>
        <v>4500000</v>
      </c>
    </row>
    <row r="30" spans="1:11">
      <c r="A30" s="7">
        <v>28</v>
      </c>
      <c r="B30" s="7" t="s">
        <v>123</v>
      </c>
      <c r="C30" s="9" t="s">
        <v>28</v>
      </c>
      <c r="D30" s="9" t="s">
        <v>94</v>
      </c>
      <c r="E30" s="9" t="s">
        <v>186</v>
      </c>
      <c r="F30" s="8" t="s">
        <v>82</v>
      </c>
      <c r="G30" s="11" t="s">
        <v>93</v>
      </c>
      <c r="H30" s="11" t="s">
        <v>159</v>
      </c>
      <c r="I30" s="8">
        <v>500</v>
      </c>
      <c r="J30" s="14">
        <v>600</v>
      </c>
      <c r="K30" s="16">
        <f t="shared" si="0"/>
        <v>300000</v>
      </c>
    </row>
    <row r="31" spans="1:11">
      <c r="A31" s="7">
        <v>29</v>
      </c>
      <c r="B31" s="7" t="s">
        <v>120</v>
      </c>
      <c r="C31" s="9" t="s">
        <v>29</v>
      </c>
      <c r="D31" s="9" t="s">
        <v>96</v>
      </c>
      <c r="E31" s="9" t="s">
        <v>187</v>
      </c>
      <c r="F31" s="9" t="s">
        <v>90</v>
      </c>
      <c r="G31" s="11" t="s">
        <v>95</v>
      </c>
      <c r="H31" s="11" t="s">
        <v>160</v>
      </c>
      <c r="I31" s="8">
        <v>100</v>
      </c>
      <c r="J31" s="14">
        <v>2500</v>
      </c>
      <c r="K31" s="16">
        <f t="shared" si="0"/>
        <v>250000</v>
      </c>
    </row>
    <row r="32" spans="1:11">
      <c r="A32" s="7">
        <v>30</v>
      </c>
      <c r="B32" s="7" t="s">
        <v>119</v>
      </c>
      <c r="C32" s="9" t="s">
        <v>29</v>
      </c>
      <c r="D32" s="9" t="s">
        <v>98</v>
      </c>
      <c r="E32" s="9" t="s">
        <v>188</v>
      </c>
      <c r="F32" s="9" t="s">
        <v>90</v>
      </c>
      <c r="G32" s="11" t="s">
        <v>97</v>
      </c>
      <c r="H32" s="11" t="s">
        <v>161</v>
      </c>
      <c r="I32" s="8">
        <v>10</v>
      </c>
      <c r="J32" s="14">
        <v>6000</v>
      </c>
      <c r="K32" s="16">
        <f t="shared" si="0"/>
        <v>60000</v>
      </c>
    </row>
    <row r="33" spans="1:11">
      <c r="K33" s="13">
        <f>SUM(K3:K32)</f>
        <v>42819900</v>
      </c>
    </row>
    <row r="34" spans="1:11" ht="107.25" customHeight="1">
      <c r="A34" s="17" t="s">
        <v>131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</row>
  </sheetData>
  <mergeCells count="2">
    <mergeCell ref="A1:K1"/>
    <mergeCell ref="A34:K34"/>
  </mergeCells>
  <phoneticPr fontId="13" type="noConversion"/>
  <pageMargins left="0.41" right="0.42" top="0.75" bottom="0.25" header="0.3" footer="0.3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keywords>https://mul2.ncid.am/tasks/31402/oneclick?token=91ffea7b75c8f7a23beb45d78ce99c52</cp:keywords>
  <cp:lastModifiedBy>Elina Poghosyan</cp:lastModifiedBy>
  <cp:lastPrinted>2025-05-30T07:07:13Z</cp:lastPrinted>
  <dcterms:created xsi:type="dcterms:W3CDTF">2020-12-23T10:47:00Z</dcterms:created>
  <dcterms:modified xsi:type="dcterms:W3CDTF">2025-08-08T12:48:15Z</dcterms:modified>
</cp:coreProperties>
</file>