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"/>
    </mc:Choice>
  </mc:AlternateContent>
  <xr:revisionPtr revIDLastSave="0" documentId="13_ncr:1_{A62FCDE2-14C3-4EF3-885A-F1052469E5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տնտեսական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30" i="2" l="1"/>
  <c r="K23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K28" i="2"/>
  <c r="K29" i="2"/>
  <c r="K27" i="2"/>
  <c r="K21" i="2"/>
  <c r="K20" i="2"/>
  <c r="K10" i="2"/>
  <c r="K11" i="2"/>
  <c r="K5" i="2"/>
  <c r="K26" i="2"/>
  <c r="K22" i="2" l="1"/>
  <c r="K15" i="2"/>
  <c r="K12" i="2"/>
  <c r="K24" i="2"/>
  <c r="K25" i="2"/>
  <c r="K9" i="2" l="1"/>
  <c r="K13" i="2"/>
  <c r="K18" i="2"/>
  <c r="K17" i="2"/>
  <c r="K16" i="2"/>
  <c r="K14" i="2"/>
  <c r="K4" i="2"/>
  <c r="K3" i="2" l="1"/>
  <c r="K6" i="2"/>
  <c r="K7" i="2"/>
  <c r="K8" i="2"/>
  <c r="K19" i="2"/>
</calcChain>
</file>

<file path=xl/sharedStrings.xml><?xml version="1.0" encoding="utf-8"?>
<sst xmlns="http://schemas.openxmlformats.org/spreadsheetml/2006/main" count="212" uniqueCount="147">
  <si>
    <t>Հ/Հ</t>
  </si>
  <si>
    <t>Անվանում</t>
  </si>
  <si>
    <t>քանակ</t>
  </si>
  <si>
    <t>ընդամենը</t>
  </si>
  <si>
    <t>ԳՄԱ</t>
  </si>
  <si>
    <t>հատ</t>
  </si>
  <si>
    <t>Թղթե սրբիչ</t>
  </si>
  <si>
    <t>Պոլիթէիլենային տոպրակ աղբի համար</t>
  </si>
  <si>
    <t>ԼԵԴ լույսեր/ամսթրոնգի/</t>
  </si>
  <si>
    <t>Եվրոդռան միջուկ</t>
  </si>
  <si>
    <t>Հոսանքի բաշխիչ 5 մետր</t>
  </si>
  <si>
    <t>ԼԵԴ պլաֆոն</t>
  </si>
  <si>
    <t>Հատ</t>
  </si>
  <si>
    <t>Եվրոդռան փական</t>
  </si>
  <si>
    <t>Պատուհանի բռնակ</t>
  </si>
  <si>
    <t xml:space="preserve">Վարդակ </t>
  </si>
  <si>
    <t>Անջատիչ</t>
  </si>
  <si>
    <t>Շրջանակ</t>
  </si>
  <si>
    <t>ԼԵԴ լույսեր կախովի առաստաղի</t>
  </si>
  <si>
    <t xml:space="preserve">Ջեռուցման մարտկոցի փական </t>
  </si>
  <si>
    <t>Եվրոպատուհանի բռնակ ալյումինից, գույնը սպիտակ</t>
  </si>
  <si>
    <t>Եվրոդռան միջուկ, 8սմ 5 բանալիով, երկկողմանի, լատունից</t>
  </si>
  <si>
    <t>ԼԵԴ լույսեր 20 Վտ</t>
  </si>
  <si>
    <t>ՀՀ դրամ</t>
  </si>
  <si>
    <t xml:space="preserve">ԼԵԴ լույսեր 20 Վտ, պատրոնը E27, գույնը սպիտակ </t>
  </si>
  <si>
    <t xml:space="preserve">ԼԵԴ լույսեր կախովի առաստաղի, 30x30սմ, դրոսելով, 24 Վտ, գույնը սպիտակ </t>
  </si>
  <si>
    <t xml:space="preserve">ԼԵԴ պլաֆոն, առաստաղի համար, չափսերը 30*30սմ, գույնը սպիտակ </t>
  </si>
  <si>
    <t>Սպունգ</t>
  </si>
  <si>
    <t>Սպունգ սպիտակ, մաքրությունը անելու համար, խիտ խտությամբ, որակյալ, 20x10սմ չափերի</t>
  </si>
  <si>
    <t>25-30լ․, տարողությամբ աղբի պարկ գլանաձև փաթեթավորմամբ: Գույնը՝ սև, առանց բռնակների, դիմացկուն: Ապրանքը պետք է լինի չօգտագործված (նոր): Գլանափաթեթում նվազագույնը 30 հատ</t>
  </si>
  <si>
    <t>Светодиодные фонари / Армстронг /</t>
  </si>
  <si>
    <t>Оконная ручка</t>
  </si>
  <si>
    <t>Евродренажный клапан</t>
  </si>
  <si>
    <t>Распределение мощности 5 метров</t>
  </si>
  <si>
    <t>Вардак</t>
  </si>
  <si>
    <t>Выключатель</t>
  </si>
  <si>
    <t>Рамка</t>
  </si>
  <si>
    <t>Светодиодный потолочный светильник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</si>
  <si>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</si>
  <si>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</si>
  <si>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</si>
  <si>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</si>
  <si>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</si>
  <si>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</si>
  <si>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*Для всех лотов обязательно наличие товарного знака и сведений об изготовителе (организация-производитель - обязательно).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</si>
  <si>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</si>
  <si>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 xml:space="preserve">Наименование </t>
  </si>
  <si>
    <t>Տեխնիկական բնութագիր*</t>
  </si>
  <si>
    <t>Չ/Մ</t>
  </si>
  <si>
    <t>Е/и</t>
  </si>
  <si>
    <t>шт.</t>
  </si>
  <si>
    <t>Рулон туалетной бумаги</t>
  </si>
  <si>
    <t>Бумажное полотенце</t>
  </si>
  <si>
    <t>Губка</t>
  </si>
  <si>
    <t>Полиэтиленовый мешок для мусора</t>
  </si>
  <si>
    <t>Օդաթարմեցուցիչ (աէրոզոլ), առնվազն 300 մլ. տարողությամբ, փակ սենյակի/զուգարանի/ հոտի թարմացման համար, վակումային բալոնով, ծովային նուրբ բուրմունքով:</t>
  </si>
  <si>
    <t>Հոտազերծիչ, օդի</t>
  </si>
  <si>
    <t>Զուգարանի թուղթ
 ռոլոնով</t>
  </si>
  <si>
    <t>Հոսանքի բաշխիչ 5 մետր, տիտանից իր լարով</t>
  </si>
  <si>
    <t>Ավտոմատ 63Ա, միաֆազ</t>
  </si>
  <si>
    <t>Ավտոմատ 63Ա, միաֆազ, տեղական արտադրանք</t>
  </si>
  <si>
    <t>Էլեկտրական խրոց, հողանցումով</t>
  </si>
  <si>
    <t>Էլեկտրական խրոց, սովորական</t>
  </si>
  <si>
    <t>Ջրատաքացուցիչ(բոյլեր)</t>
  </si>
  <si>
    <t>միավորի
 գին</t>
  </si>
  <si>
    <t>Զուգարանի խոզանակ</t>
  </si>
  <si>
    <t xml:space="preserve">պլաստմասե տադիրով մեծ խոզանակ զուգարանի ամենօրյա մաքրման համար, պլաստմասե ձողով և բռնակով, բարձրությունը՝  50 սմ +/-5սմ: </t>
  </si>
  <si>
    <t>Պլաստմասե դույլ, 
կափարիչով</t>
  </si>
  <si>
    <t xml:space="preserve">Աղբաման ոտնակով ներժավից,  նախատեսված բժշկական թափոնների համար, ամուր, չթափածակվող նյութից, ներսում ունենալ դույլ բժշկական թափոնների հավաքման և տեղափոխման համար, 18լ տարողությամբ, ունենա ոտնակով կառավարվող կափարիչ:Ապրանքը պետք է լինի չօգտագործված (նոր): </t>
  </si>
  <si>
    <t>Клапан для батареи отопления</t>
  </si>
  <si>
    <t>Автоматический 63 А, однофазный</t>
  </si>
  <si>
    <t>Электрическая вилка, обычная</t>
  </si>
  <si>
    <t>Электрическая вилка с заземлением</t>
  </si>
  <si>
    <t>Светодиодные светильники 20 Вт</t>
  </si>
  <si>
    <t>Светодиодные светильники для подвесного потолка</t>
  </si>
  <si>
    <t>Евродверной сердечник</t>
  </si>
  <si>
    <t>Освежитель воздуха</t>
  </si>
  <si>
    <t>Ёршик для унитаза</t>
  </si>
  <si>
    <t>Пластиковое ведро,
с крышкой</t>
  </si>
  <si>
    <t>Աղբարկղ, մետաղյա</t>
  </si>
  <si>
    <t>Мусорный бак, металлический</t>
  </si>
  <si>
    <t>Ջրատաքացուցիչ(բոյլեր) 1.5ԿՎՏ, էլեկտրական, 100լիտրանոց, երաշխքային առնվազն 365 օր ժամկետով</t>
  </si>
  <si>
    <t>Ջրատաքացուցիչ(բոյլեր) 1.5ԿՎՏ, էլեկտրական, 80լիտրանոց, երաշխքային առնվազն 365 օր ժամկետով</t>
  </si>
  <si>
    <t>Водонагреватель (бойлер)</t>
  </si>
  <si>
    <t>1 տեղանոց, համաձայնեցնել պատվիրատուի հետ</t>
  </si>
  <si>
    <t>2 տեղանոց, համաձայնեցնել պատվիրատուի հետ</t>
  </si>
  <si>
    <t>3 տեղանոց, համաձայնեցնել պատվիրատուի հետ</t>
  </si>
  <si>
    <t>Եվրոդռան փական/кале/, 153P, 35 մմ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</si>
  <si>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октябрь месяца.
ВСЕ ТОВАРЫ ДОЛЖНЫ БЫТЬ НОВЫМИ, НЕИСПОЛЬЗОВАННЫМИ, в заводской упаковке и иметь гарантийный срок не менее 365 дней на момент поставки.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</si>
  <si>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հոկտեմբեր ամիսը:
ԲՈԼՈՐ ԱՊՐԱՆՔՆԵՐԸ ՊԵՏՔ Է ԼԻՆԵՆ ՆՈՐ, ՉՕԳՏԱԳՈՐԾՎԱԾ, գործարանային փաթեթավորմամբ, մատակարարման փուլում պետք է ունենան առնվազն 365 օր երաշխիքային ժամկետով:</t>
  </si>
  <si>
    <t>ԿԲԱԿ-ԷԱՃԱՊՁԲ-25/32 տնտեսական և էլեկտրական ապրանքների ձեռքբերում-2025թ.</t>
  </si>
  <si>
    <r>
      <t>Ջեռուցման մարտկոցի փական, ներառյալ սալնիկը 1/2</t>
    </r>
    <r>
      <rPr>
        <sz val="10"/>
        <color rgb="FF000000"/>
        <rFont val="Calibri"/>
        <family val="2"/>
      </rPr>
      <t>Ø</t>
    </r>
  </si>
  <si>
    <t>Անձեռոցիկ դիսպենսեր սարքի համար, չափսերը՝ 22x23 սմ, 3 շերտ, առնվազն 35 մետր երկարությամբ։ Անվտանգությունը,  փաթեթավորումը և մակնշումը` ըստ ՀՀ կառավարության 2006 թ. Հոկտեմբերի 19-ի N 1546-Ն որոշմամբ  հաստատված «Կենցաղային և սանհիգիենիկ  նշանակության թղթե և քիմիական թելքերից ապրանքներին ներկայացվող պահանջների  տեխնիկական կանոնակարգի»:</t>
  </si>
  <si>
    <t>31521530/7</t>
  </si>
  <si>
    <t>44221141/7</t>
  </si>
  <si>
    <t>42131220/1</t>
  </si>
  <si>
    <t>44521121/5</t>
  </si>
  <si>
    <t>42131140/4</t>
  </si>
  <si>
    <t>31683300/5</t>
  </si>
  <si>
    <t>31211180/7</t>
  </si>
  <si>
    <t>31686000/1</t>
  </si>
  <si>
    <t>31686100/1</t>
  </si>
  <si>
    <t>31521210/3</t>
  </si>
  <si>
    <t>31521530/8</t>
  </si>
  <si>
    <t>31684400/3</t>
  </si>
  <si>
    <t>31211180/8</t>
  </si>
  <si>
    <t>31211180/9</t>
  </si>
  <si>
    <t>44141200/5</t>
  </si>
  <si>
    <t>44141200/6</t>
  </si>
  <si>
    <t>31521530/9</t>
  </si>
  <si>
    <t>33761000/2</t>
  </si>
  <si>
    <t>39514300/2</t>
  </si>
  <si>
    <t>39221490/3</t>
  </si>
  <si>
    <t>19641000/9</t>
  </si>
  <si>
    <t>39811300/1</t>
  </si>
  <si>
    <t>39224342/1</t>
  </si>
  <si>
    <t>39221480/1</t>
  </si>
  <si>
    <t>39224331/1</t>
  </si>
  <si>
    <t>5 լ տարողության, կոշտ պլաստմասից, կափարիչով, պլաստմասե ամուր բռնակով, քլորամինի լուծույթ պատրաստելու համար</t>
  </si>
  <si>
    <t>Алюминиевая ручка для евроокна, белый цвет</t>
  </si>
  <si>
    <t>Замок для евродвери /kale/, 153P, 35 мм</t>
  </si>
  <si>
    <t>Сердечник евродвери, 8 см, с 5 ключами, двусторонний, латунь</t>
  </si>
  <si>
    <t>Замок для батареи отопления, с уплотнителем 1/2Ø</t>
  </si>
  <si>
    <t>Распределитель питания 5 метров, титановый, с собственным кабелем</t>
  </si>
  <si>
    <t>Автоматический 63 А, однофазный, местного производства</t>
  </si>
  <si>
    <t>Светодиодные светильники 20 Вт, цоколь E27, белый цвет</t>
  </si>
  <si>
    <t>Светодиодные светильники для подвесного потолка, 30х30 см, диммируемые, 24 Вт, белый цвет</t>
  </si>
  <si>
    <t>1-местный, по согласованию с заказчиком</t>
  </si>
  <si>
    <t>2-местный, по согласованию с заказчиком</t>
  </si>
  <si>
    <t>3-местный, по согласованию с заказчиком</t>
  </si>
  <si>
    <t>Светодиодный потолочный светильник, размер 30*30 см, цвет белый</t>
  </si>
  <si>
    <t>Водонагреватель (бойлер) 1,5 кВт, электрический, 100 литров, гарантийный срок не менее 365 дней</t>
  </si>
  <si>
    <t>Водонагреватель (бойлер) 1,5 кВт, электрический, 80 литров, гарантийный срок не менее 365 дней</t>
  </si>
  <si>
    <t>Диспенсер для салфеток для устройства, размеры: 22x23 см, 3 слоя, длина не менее 35 метров. Безопасность, упаковка и маркировка соответствуют «Техническому регламенту о требованиях к изделиям из бумаги и химических волокон хозяйственно-бытового и санитарно-гигиенического назначения», утвержденному Постановлением Правительства Республики Армения от 19 октября 2006 года № 1546-Н.</t>
  </si>
  <si>
    <t>Губка белая, для уборки, плотная, высококачественная, размером 20x10 см.</t>
  </si>
  <si>
    <t>Мусорный пакет объемом 25-30 л в цилиндрической упаковке. Цвет: черный, без ручек, прочный. Товар должен быть неиспользованным (новым). Минимальная партия: 30 штук в рулоне.</t>
  </si>
  <si>
    <t>Большая пластиковая щётка с пластиковой ручкой для ежедневной уборки туалета, с пластиковым стержнем и ручкой, высота 50 см +/- 5 см.</t>
  </si>
  <si>
    <t>Объём 5 л, изготовлено из жёсткого пластика, с крышкой, с прочной пластиковой ручкой, для приготовления раствора хлорамина.</t>
  </si>
  <si>
    <t xml:space="preserve">Освежитель воздуха (аэрозоль), объемом не менее 300 мл, для освежения воздуха в закрытых помещениях/туалетах/запахов, с вакуумным баллоном, с нежным морским ароматом. </t>
  </si>
  <si>
    <t>Мусорное ведро с педалью из нержавеющей стали, предназначенное для медицинских отходов, изготовлено из прочного, нескользящего материала, с внутренним ведром для сбора и транспортировки медицинских отходов, объёмом 18 л, с крышкой, открывающейся с помощью педали. Изделие должно быть новым (неиспользованным).</t>
  </si>
  <si>
    <t>Զուգարանի թուղթ, առանց հոտի, եռաշերտ: Լայնությունը 9.5սմ+/-0.5սմ, երկարությունը 25մ+/-2սմ, կտրվածքներով,  կազմը վերամշակված մանրաթել: Կենսաբանորեն քայքայվող, փափուկ և ամուր: ԱՆվտանգությունը, մակնշումը և փաթեթավորումը՝ ըստ ՀՀ կառավարության 2006թ. հոկտեմբերի 19-ի N1546-Ն որոշմամբ հաստատված տեխնիկական կանոնակարգի:</t>
  </si>
  <si>
    <t>Туалетная бумага без запаха, трёхслойная. Ширина 9,5 см +/- 0,5 см, длина 25 м +/- 2 см, с надрезами, состав – переработанное волокно. Биоразлагаемая, мягкая и прочная. БЕЗОПАСНОСТЬ, маркировка и упаковка – в соответствии с техническим регламентом, утверждённым постановлением Правительства Республики Армения от 19 октября 2006 года N1546-Н.</t>
  </si>
  <si>
    <t>Технические характеристики*</t>
  </si>
  <si>
    <t>39721510/1</t>
  </si>
  <si>
    <t>39721510/2</t>
  </si>
  <si>
    <t>60x60 ԼԵԴ լույսեր/ամսթրոնգի/ 60*60սմ, 60Վտ, գույնը նեյտրալ, ոչ գծավոր</t>
  </si>
  <si>
    <t>Светодиодные лампы 60x60/Амстронг/ 60*60 см, 60 Вт, нейтральный цвет, без полос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</si>
</sst>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8"/>
      <name val="Calibri"/>
      <family val="2"/>
      <scheme val="minor"/>
    </font>
    <font>
      <b/>
      <sz val="11"/>
      <color theme="1"/>
      <name val="GHEA Grapalat"/>
      <family val="3"/>
    </font>
    <font>
      <sz val="11"/>
      <name val="GHEA Grapalat"/>
      <family val="3"/>
    </font>
    <font>
      <sz val="11"/>
      <color rgb="FFFF0000"/>
      <name val="GHEA Grapalat"/>
      <family val="3"/>
    </font>
    <font>
      <sz val="11"/>
      <color rgb="FF000000"/>
      <name val="GHEA Grapalat"/>
      <family val="3"/>
    </font>
    <font>
      <sz val="11"/>
      <name val="Calibri"/>
      <family val="2"/>
    </font>
    <font>
      <sz val="10"/>
      <name val="GHEA Grapalat"/>
      <family val="3"/>
    </font>
    <font>
      <sz val="10"/>
      <color theme="1"/>
      <name val="GHEA Grapalat"/>
      <family val="3"/>
    </font>
    <font>
      <sz val="9"/>
      <color rgb="FFFF0000"/>
      <name val="GHEA Grapalat"/>
      <family val="3"/>
    </font>
    <font>
      <sz val="10"/>
      <color rgb="FF000000"/>
      <name val="GHEA Grapalat"/>
      <family val="3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736618-03BF-4C63-BD69-C3EB4D11EEF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5D781D3-B966-4032-8B74-4C322BAD85E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987B125-3220-45D2-A9BD-4F7177779A4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7692F1-161D-4FA8-9508-7677E73DB95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A6AFFB8-CDC6-462B-9959-EEF7E9381A5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3BE6C4E-F9FE-4408-985F-89D5A0F6795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6A5389C-1439-460C-88D1-E1C39291908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9EAC3D7-FF7C-4DB5-8D9D-D83AA8C6D41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6B17B1C-F7EF-4FA0-8008-76C268A0F585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649095E-1A45-4119-B08A-E00392CB07A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5B31235-7643-4EAB-A94E-487181BE100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AA98A1C-DF8C-49CC-A526-D220A01E54B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6D509CE-465C-4885-9036-C4852453019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FCD7981-DD3A-4BA7-89D6-1D44E9AAC6FC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857E74C1-50B3-4323-AEBC-33D95FE692A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3D3BB-848B-464D-84DC-B5C14EBC2B0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2F139983-0C07-4491-9FA1-A6117394A7F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BDDD749-68D5-437F-9372-4735AFC6B64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37DC1E8-7F91-4111-A82D-711BC47D71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317139FF-19D0-4B78-9928-0FF57009765D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8DC3D030-07F2-49F9-A577-7F4536F3972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1EDA78A-AB03-4510-8D87-AF5026ACDDA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E7802BC8-F0ED-49FB-B3C9-23202CC2E3D4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EB38EC9-1244-4B27-9597-EC360126133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F0ABA14D-89B8-4393-B565-0CDC362C4C70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7B8DB37-F1A7-4178-BA63-A6FD93509F6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5F6C1966-C562-49D8-A73A-CD3DCE42C61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925C9BB-5AD9-47B3-8D15-2FF610E8B80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6A41D51A-48FF-45FD-9084-5A75451823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9B640992-D911-4F8D-ACBA-D4958E11364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7D3587FA-C8A7-4D42-A10F-9E8713117C0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BE40608-C0AE-4694-A340-18330E2ADFB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43AF584-A4EB-42BD-BFB4-A0CAF975401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ED062FC-B93A-42D5-A801-581338D47FC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73B6D637-DAB5-4137-BDF1-23DEF142B04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CDC35B0-4ACF-440B-BC08-84293D3C15E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A0BDEEF-0BDB-4D7B-87C1-B1F0154FCF8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4272E67-0827-4DA6-B950-D14C8A1BF35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EA79229-14B9-4559-8304-8F23FD8099C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1ECBEE29-BA02-4583-8284-5CFA0595DC2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F9653722-94B7-4AFD-A833-2B9383CAD18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288B66D-0868-48F9-B1AF-6FFC4487C76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B40492D-E39C-473E-BA9D-CAE0593C3BF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53E94293-0D62-40FA-8565-6491957B67B8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4912B09-D3E7-43CF-A1EE-91C44D170F5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2D94AAA-CC87-46A5-9AF0-01D546D9D38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B7ACF0ED-1480-4E6D-98CE-66BF46289AE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EF9EAB9-18D0-468B-B086-76604807EF4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7E4CD4D-CB22-43F3-ABFD-F5B00D92CC1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E9CC3C2-B947-4990-9ED9-52C54840639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C3F690D0-D844-4552-84A4-B461509B4B0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67DFBA08-C6F8-4DC6-AB33-9F2D008CBA2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825AA90-2DDF-408D-8107-7911D4ABF55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67C00E61-F8C3-41ED-A6AF-2E3EE7FA17C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C877F774-42FD-4507-8128-4DF715E41FE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21FC1E2D-A937-4C2C-A18D-AEEE58B01D3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FFE65930-C303-43DD-AE49-96FCB85B9EB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2C8D7993-FF4C-4FDE-9E41-21594442D49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3FE3899-3E5D-40FD-9511-4BE926A47C0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927FBFF1-B795-485D-9D78-720FADC458F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8A8332E-206B-4C39-81F2-79A9AB3EA0B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84A9954-8782-42D5-A896-9A8EB37AAE1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A0957A4-BF67-4006-A7C7-EF8E75F4AC6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EE512808-A093-40C0-9EAF-3DDC3EA248E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31828338-73A8-4BCA-87BB-D5CE33CAA50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96CCA61-9185-45E0-9C99-1EBD0EF67D0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6B0611DA-B542-4E81-8C2D-417598A54F7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D829B262-8434-41E2-877B-1FEB8A9D0A70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C0FFBFAC-F5D6-403A-9D03-CDC1576A4FA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4CAAF70-482F-4A66-9D61-89755485AE8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D36CDE8-0A8B-405E-8C6C-D92C7F9EAF8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81C98-0092-4C2D-A452-FB3BF68F3884}">
  <dimension ref="A1:K36"/>
  <sheetViews>
    <sheetView tabSelected="1" topLeftCell="A27" workbookViewId="0">
      <selection activeCell="F29" sqref="F29"/>
    </sheetView>
  </sheetViews>
  <sheetFormatPr defaultRowHeight="15"/>
  <cols>
    <col min="1" max="1" width="5.140625" style="2" bestFit="1" customWidth="1"/>
    <col min="2" max="2" width="14.28515625" style="2" bestFit="1" customWidth="1"/>
    <col min="3" max="3" width="30.85546875" style="3" customWidth="1"/>
    <col min="4" max="4" width="28.7109375" style="3" customWidth="1"/>
    <col min="5" max="5" width="36.85546875" style="18" bestFit="1" customWidth="1"/>
    <col min="6" max="6" width="36.85546875" style="18" customWidth="1"/>
    <col min="7" max="7" width="7.7109375" style="11" bestFit="1" customWidth="1"/>
    <col min="8" max="8" width="6.42578125" style="11" bestFit="1" customWidth="1"/>
    <col min="9" max="9" width="8.85546875" style="11" bestFit="1" customWidth="1"/>
    <col min="10" max="10" width="12" style="12" customWidth="1"/>
    <col min="11" max="11" width="18.140625" style="3" customWidth="1"/>
    <col min="12" max="16384" width="9.140625" style="2"/>
  </cols>
  <sheetData>
    <row r="1" spans="1:11" ht="15.75">
      <c r="C1" s="24" t="s">
        <v>90</v>
      </c>
      <c r="D1" s="24"/>
      <c r="E1" s="24"/>
      <c r="F1" s="24"/>
      <c r="G1" s="24"/>
      <c r="H1" s="24"/>
      <c r="I1" s="24"/>
      <c r="K1" s="3" t="s">
        <v>23</v>
      </c>
    </row>
    <row r="2" spans="1:11" s="3" customFormat="1" ht="30">
      <c r="A2" s="4" t="s">
        <v>0</v>
      </c>
      <c r="B2" s="4" t="s">
        <v>4</v>
      </c>
      <c r="C2" s="4" t="s">
        <v>1</v>
      </c>
      <c r="D2" s="4" t="s">
        <v>46</v>
      </c>
      <c r="E2" s="15" t="s">
        <v>47</v>
      </c>
      <c r="F2" s="15" t="s">
        <v>142</v>
      </c>
      <c r="G2" s="4" t="s">
        <v>48</v>
      </c>
      <c r="H2" s="4" t="s">
        <v>49</v>
      </c>
      <c r="I2" s="4" t="s">
        <v>2</v>
      </c>
      <c r="J2" s="7" t="s">
        <v>64</v>
      </c>
      <c r="K2" s="4" t="s">
        <v>3</v>
      </c>
    </row>
    <row r="3" spans="1:11" ht="54">
      <c r="A3" s="6">
        <v>1</v>
      </c>
      <c r="B3" s="6" t="s">
        <v>93</v>
      </c>
      <c r="C3" s="7" t="s">
        <v>8</v>
      </c>
      <c r="D3" s="7" t="s">
        <v>30</v>
      </c>
      <c r="E3" s="16" t="s">
        <v>145</v>
      </c>
      <c r="F3" s="16" t="s">
        <v>146</v>
      </c>
      <c r="G3" s="7" t="s">
        <v>12</v>
      </c>
      <c r="H3" s="7" t="s">
        <v>50</v>
      </c>
      <c r="I3" s="6">
        <v>30</v>
      </c>
      <c r="J3" s="6">
        <v>4500</v>
      </c>
      <c r="K3" s="6">
        <f t="shared" ref="K3:K19" si="0">I3*J3</f>
        <v>135000</v>
      </c>
    </row>
    <row r="4" spans="1:11" ht="27">
      <c r="A4" s="4">
        <f>A3+1</f>
        <v>2</v>
      </c>
      <c r="B4" s="6" t="s">
        <v>94</v>
      </c>
      <c r="C4" s="8" t="s">
        <v>14</v>
      </c>
      <c r="D4" s="8" t="s">
        <v>31</v>
      </c>
      <c r="E4" s="17" t="s">
        <v>20</v>
      </c>
      <c r="F4" s="17" t="s">
        <v>119</v>
      </c>
      <c r="G4" s="5" t="s">
        <v>5</v>
      </c>
      <c r="H4" s="5" t="s">
        <v>50</v>
      </c>
      <c r="I4" s="4">
        <v>30</v>
      </c>
      <c r="J4" s="13">
        <v>306</v>
      </c>
      <c r="K4" s="4">
        <f t="shared" si="0"/>
        <v>9180</v>
      </c>
    </row>
    <row r="5" spans="1:11" ht="27">
      <c r="A5" s="4">
        <f t="shared" ref="A5:A29" si="1">A4+1</f>
        <v>3</v>
      </c>
      <c r="B5" s="6" t="s">
        <v>95</v>
      </c>
      <c r="C5" s="7" t="s">
        <v>13</v>
      </c>
      <c r="D5" s="7" t="s">
        <v>32</v>
      </c>
      <c r="E5" s="16" t="s">
        <v>87</v>
      </c>
      <c r="F5" s="16" t="s">
        <v>120</v>
      </c>
      <c r="G5" s="7" t="s">
        <v>12</v>
      </c>
      <c r="H5" s="7" t="s">
        <v>50</v>
      </c>
      <c r="I5" s="6">
        <v>20</v>
      </c>
      <c r="J5" s="13">
        <v>1594.8</v>
      </c>
      <c r="K5" s="6">
        <f t="shared" ref="K5" si="2">I5*J5</f>
        <v>31896</v>
      </c>
    </row>
    <row r="6" spans="1:11" ht="30">
      <c r="A6" s="4">
        <f t="shared" si="1"/>
        <v>4</v>
      </c>
      <c r="B6" s="6" t="s">
        <v>96</v>
      </c>
      <c r="C6" s="7" t="s">
        <v>9</v>
      </c>
      <c r="D6" s="7" t="s">
        <v>75</v>
      </c>
      <c r="E6" s="16" t="s">
        <v>21</v>
      </c>
      <c r="F6" s="16" t="s">
        <v>121</v>
      </c>
      <c r="G6" s="7" t="s">
        <v>12</v>
      </c>
      <c r="H6" s="7" t="s">
        <v>50</v>
      </c>
      <c r="I6" s="6">
        <v>30</v>
      </c>
      <c r="J6" s="6">
        <v>1100</v>
      </c>
      <c r="K6" s="6">
        <f t="shared" si="0"/>
        <v>33000</v>
      </c>
    </row>
    <row r="7" spans="1:11" ht="30">
      <c r="A7" s="4">
        <f t="shared" si="1"/>
        <v>5</v>
      </c>
      <c r="B7" s="6" t="s">
        <v>97</v>
      </c>
      <c r="C7" s="7" t="s">
        <v>19</v>
      </c>
      <c r="D7" s="7" t="s">
        <v>69</v>
      </c>
      <c r="E7" s="17" t="s">
        <v>91</v>
      </c>
      <c r="F7" s="17" t="s">
        <v>122</v>
      </c>
      <c r="G7" s="5" t="s">
        <v>5</v>
      </c>
      <c r="H7" s="5" t="s">
        <v>50</v>
      </c>
      <c r="I7" s="4">
        <v>80</v>
      </c>
      <c r="J7" s="6">
        <v>1188</v>
      </c>
      <c r="K7" s="4">
        <f t="shared" si="0"/>
        <v>95040</v>
      </c>
    </row>
    <row r="8" spans="1:11" ht="40.5">
      <c r="A8" s="4">
        <f t="shared" si="1"/>
        <v>6</v>
      </c>
      <c r="B8" s="6" t="s">
        <v>98</v>
      </c>
      <c r="C8" s="7" t="s">
        <v>10</v>
      </c>
      <c r="D8" s="7" t="s">
        <v>33</v>
      </c>
      <c r="E8" s="16" t="s">
        <v>58</v>
      </c>
      <c r="F8" s="16" t="s">
        <v>123</v>
      </c>
      <c r="G8" s="7" t="s">
        <v>5</v>
      </c>
      <c r="H8" s="7" t="s">
        <v>50</v>
      </c>
      <c r="I8" s="6">
        <v>20</v>
      </c>
      <c r="J8" s="6">
        <v>1495.8</v>
      </c>
      <c r="K8" s="6">
        <f t="shared" si="0"/>
        <v>29916</v>
      </c>
    </row>
    <row r="9" spans="1:11" ht="48" customHeight="1">
      <c r="A9" s="4">
        <f t="shared" si="1"/>
        <v>7</v>
      </c>
      <c r="B9" s="6" t="s">
        <v>99</v>
      </c>
      <c r="C9" s="7" t="s">
        <v>59</v>
      </c>
      <c r="D9" s="7" t="s">
        <v>70</v>
      </c>
      <c r="E9" s="16" t="s">
        <v>60</v>
      </c>
      <c r="F9" s="16" t="s">
        <v>124</v>
      </c>
      <c r="G9" s="7" t="s">
        <v>5</v>
      </c>
      <c r="H9" s="7" t="s">
        <v>50</v>
      </c>
      <c r="I9" s="6">
        <v>10</v>
      </c>
      <c r="J9" s="6">
        <v>450</v>
      </c>
      <c r="K9" s="6">
        <f t="shared" si="0"/>
        <v>4500</v>
      </c>
    </row>
    <row r="10" spans="1:11" ht="30">
      <c r="A10" s="4">
        <f t="shared" si="1"/>
        <v>8</v>
      </c>
      <c r="B10" s="6" t="s">
        <v>100</v>
      </c>
      <c r="C10" s="7" t="s">
        <v>62</v>
      </c>
      <c r="D10" s="7" t="s">
        <v>71</v>
      </c>
      <c r="E10" s="16" t="s">
        <v>62</v>
      </c>
      <c r="F10" s="16" t="s">
        <v>71</v>
      </c>
      <c r="G10" s="7" t="s">
        <v>5</v>
      </c>
      <c r="H10" s="7" t="s">
        <v>50</v>
      </c>
      <c r="I10" s="6">
        <v>30</v>
      </c>
      <c r="J10" s="6">
        <v>200</v>
      </c>
      <c r="K10" s="6">
        <f t="shared" si="0"/>
        <v>6000</v>
      </c>
    </row>
    <row r="11" spans="1:11" ht="30">
      <c r="A11" s="4">
        <f t="shared" si="1"/>
        <v>9</v>
      </c>
      <c r="B11" s="6" t="s">
        <v>101</v>
      </c>
      <c r="C11" s="7" t="s">
        <v>61</v>
      </c>
      <c r="D11" s="7" t="s">
        <v>72</v>
      </c>
      <c r="E11" s="16" t="s">
        <v>61</v>
      </c>
      <c r="F11" s="16" t="s">
        <v>72</v>
      </c>
      <c r="G11" s="7" t="s">
        <v>5</v>
      </c>
      <c r="H11" s="7" t="s">
        <v>50</v>
      </c>
      <c r="I11" s="6">
        <v>30</v>
      </c>
      <c r="J11" s="6">
        <v>500</v>
      </c>
      <c r="K11" s="6">
        <f t="shared" si="0"/>
        <v>15000</v>
      </c>
    </row>
    <row r="12" spans="1:11" ht="30">
      <c r="A12" s="4">
        <f t="shared" si="1"/>
        <v>10</v>
      </c>
      <c r="B12" s="6" t="s">
        <v>102</v>
      </c>
      <c r="C12" s="7" t="s">
        <v>22</v>
      </c>
      <c r="D12" s="7" t="s">
        <v>73</v>
      </c>
      <c r="E12" s="16" t="s">
        <v>24</v>
      </c>
      <c r="F12" s="16" t="s">
        <v>125</v>
      </c>
      <c r="G12" s="7" t="s">
        <v>5</v>
      </c>
      <c r="H12" s="7" t="s">
        <v>50</v>
      </c>
      <c r="I12" s="6">
        <v>30</v>
      </c>
      <c r="J12" s="6">
        <v>390</v>
      </c>
      <c r="K12" s="6">
        <f>I12*J12</f>
        <v>11700</v>
      </c>
    </row>
    <row r="13" spans="1:11" ht="45">
      <c r="A13" s="4">
        <f t="shared" si="1"/>
        <v>11</v>
      </c>
      <c r="B13" s="6" t="s">
        <v>103</v>
      </c>
      <c r="C13" s="7" t="s">
        <v>18</v>
      </c>
      <c r="D13" s="7" t="s">
        <v>74</v>
      </c>
      <c r="E13" s="16" t="s">
        <v>25</v>
      </c>
      <c r="F13" s="16" t="s">
        <v>126</v>
      </c>
      <c r="G13" s="7" t="s">
        <v>5</v>
      </c>
      <c r="H13" s="7" t="s">
        <v>50</v>
      </c>
      <c r="I13" s="6">
        <v>30</v>
      </c>
      <c r="J13" s="6">
        <v>1675</v>
      </c>
      <c r="K13" s="6">
        <f t="shared" si="0"/>
        <v>50250</v>
      </c>
    </row>
    <row r="14" spans="1:11" ht="27">
      <c r="A14" s="4">
        <f t="shared" si="1"/>
        <v>12</v>
      </c>
      <c r="B14" s="6" t="s">
        <v>104</v>
      </c>
      <c r="C14" s="8" t="s">
        <v>15</v>
      </c>
      <c r="D14" s="8" t="s">
        <v>34</v>
      </c>
      <c r="E14" s="17" t="s">
        <v>84</v>
      </c>
      <c r="F14" s="17" t="s">
        <v>127</v>
      </c>
      <c r="G14" s="5" t="s">
        <v>5</v>
      </c>
      <c r="H14" s="5" t="s">
        <v>50</v>
      </c>
      <c r="I14" s="4">
        <v>100</v>
      </c>
      <c r="J14" s="6">
        <v>300</v>
      </c>
      <c r="K14" s="4">
        <f t="shared" si="0"/>
        <v>30000</v>
      </c>
    </row>
    <row r="15" spans="1:11" ht="27">
      <c r="A15" s="4">
        <f t="shared" si="1"/>
        <v>13</v>
      </c>
      <c r="B15" s="6" t="s">
        <v>105</v>
      </c>
      <c r="C15" s="8" t="s">
        <v>16</v>
      </c>
      <c r="D15" s="8" t="s">
        <v>35</v>
      </c>
      <c r="E15" s="17" t="s">
        <v>84</v>
      </c>
      <c r="F15" s="17" t="s">
        <v>127</v>
      </c>
      <c r="G15" s="5" t="s">
        <v>5</v>
      </c>
      <c r="H15" s="5" t="s">
        <v>50</v>
      </c>
      <c r="I15" s="4">
        <v>50</v>
      </c>
      <c r="J15" s="6">
        <v>300</v>
      </c>
      <c r="K15" s="4">
        <f>I15*J15</f>
        <v>15000</v>
      </c>
    </row>
    <row r="16" spans="1:11" ht="27">
      <c r="A16" s="4">
        <f t="shared" si="1"/>
        <v>14</v>
      </c>
      <c r="B16" s="6" t="s">
        <v>106</v>
      </c>
      <c r="C16" s="8" t="s">
        <v>16</v>
      </c>
      <c r="D16" s="8" t="s">
        <v>35</v>
      </c>
      <c r="E16" s="17" t="s">
        <v>85</v>
      </c>
      <c r="F16" s="17" t="s">
        <v>128</v>
      </c>
      <c r="G16" s="5" t="s">
        <v>5</v>
      </c>
      <c r="H16" s="5" t="s">
        <v>50</v>
      </c>
      <c r="I16" s="4">
        <v>30</v>
      </c>
      <c r="J16" s="6">
        <v>350</v>
      </c>
      <c r="K16" s="4">
        <f t="shared" si="0"/>
        <v>10500</v>
      </c>
    </row>
    <row r="17" spans="1:11" ht="27">
      <c r="A17" s="4">
        <f t="shared" si="1"/>
        <v>15</v>
      </c>
      <c r="B17" s="6" t="s">
        <v>107</v>
      </c>
      <c r="C17" s="8" t="s">
        <v>17</v>
      </c>
      <c r="D17" s="8" t="s">
        <v>36</v>
      </c>
      <c r="E17" s="17" t="s">
        <v>85</v>
      </c>
      <c r="F17" s="17" t="s">
        <v>128</v>
      </c>
      <c r="G17" s="5" t="s">
        <v>5</v>
      </c>
      <c r="H17" s="5" t="s">
        <v>50</v>
      </c>
      <c r="I17" s="4">
        <v>50</v>
      </c>
      <c r="J17" s="6">
        <v>100</v>
      </c>
      <c r="K17" s="4">
        <f t="shared" si="0"/>
        <v>5000</v>
      </c>
    </row>
    <row r="18" spans="1:11" ht="27">
      <c r="A18" s="4">
        <f t="shared" si="1"/>
        <v>16</v>
      </c>
      <c r="B18" s="6" t="s">
        <v>108</v>
      </c>
      <c r="C18" s="8" t="s">
        <v>17</v>
      </c>
      <c r="D18" s="8" t="s">
        <v>36</v>
      </c>
      <c r="E18" s="17" t="s">
        <v>86</v>
      </c>
      <c r="F18" s="17" t="s">
        <v>129</v>
      </c>
      <c r="G18" s="5" t="s">
        <v>5</v>
      </c>
      <c r="H18" s="5" t="s">
        <v>50</v>
      </c>
      <c r="I18" s="4">
        <v>30</v>
      </c>
      <c r="J18" s="6">
        <v>150</v>
      </c>
      <c r="K18" s="4">
        <f t="shared" si="0"/>
        <v>4500</v>
      </c>
    </row>
    <row r="19" spans="1:11" ht="49.5" customHeight="1">
      <c r="A19" s="4">
        <f t="shared" si="1"/>
        <v>17</v>
      </c>
      <c r="B19" s="6" t="s">
        <v>109</v>
      </c>
      <c r="C19" s="7" t="s">
        <v>11</v>
      </c>
      <c r="D19" s="7" t="s">
        <v>37</v>
      </c>
      <c r="E19" s="16" t="s">
        <v>26</v>
      </c>
      <c r="F19" s="16" t="s">
        <v>130</v>
      </c>
      <c r="G19" s="7" t="s">
        <v>5</v>
      </c>
      <c r="H19" s="7" t="s">
        <v>50</v>
      </c>
      <c r="I19" s="6">
        <v>30</v>
      </c>
      <c r="J19" s="6">
        <v>2064</v>
      </c>
      <c r="K19" s="6">
        <f t="shared" si="0"/>
        <v>61920</v>
      </c>
    </row>
    <row r="20" spans="1:11" ht="61.5" customHeight="1">
      <c r="A20" s="4">
        <f t="shared" si="1"/>
        <v>18</v>
      </c>
      <c r="B20" s="20" t="s">
        <v>143</v>
      </c>
      <c r="C20" s="7" t="s">
        <v>63</v>
      </c>
      <c r="D20" s="7" t="s">
        <v>83</v>
      </c>
      <c r="E20" s="16" t="s">
        <v>81</v>
      </c>
      <c r="F20" s="16" t="s">
        <v>131</v>
      </c>
      <c r="G20" s="6" t="s">
        <v>5</v>
      </c>
      <c r="H20" s="7" t="s">
        <v>50</v>
      </c>
      <c r="I20" s="6">
        <v>1</v>
      </c>
      <c r="J20" s="6">
        <v>84000</v>
      </c>
      <c r="K20" s="6">
        <f>I20*J20</f>
        <v>84000</v>
      </c>
    </row>
    <row r="21" spans="1:11" ht="61.5" customHeight="1">
      <c r="A21" s="4">
        <f t="shared" si="1"/>
        <v>19</v>
      </c>
      <c r="B21" s="20" t="s">
        <v>144</v>
      </c>
      <c r="C21" s="7" t="s">
        <v>63</v>
      </c>
      <c r="D21" s="7" t="s">
        <v>83</v>
      </c>
      <c r="E21" s="16" t="s">
        <v>82</v>
      </c>
      <c r="F21" s="16" t="s">
        <v>132</v>
      </c>
      <c r="G21" s="6" t="s">
        <v>5</v>
      </c>
      <c r="H21" s="7" t="s">
        <v>50</v>
      </c>
      <c r="I21" s="6">
        <v>4</v>
      </c>
      <c r="J21" s="6">
        <v>64000</v>
      </c>
      <c r="K21" s="6">
        <f>I21*J21</f>
        <v>256000</v>
      </c>
    </row>
    <row r="22" spans="1:11" ht="175.5">
      <c r="A22" s="4">
        <f t="shared" si="1"/>
        <v>20</v>
      </c>
      <c r="B22" s="6" t="s">
        <v>110</v>
      </c>
      <c r="C22" s="7" t="s">
        <v>57</v>
      </c>
      <c r="D22" s="9" t="s">
        <v>51</v>
      </c>
      <c r="E22" s="16" t="s">
        <v>140</v>
      </c>
      <c r="F22" s="16" t="s">
        <v>141</v>
      </c>
      <c r="G22" s="7" t="s">
        <v>5</v>
      </c>
      <c r="H22" s="7" t="s">
        <v>50</v>
      </c>
      <c r="I22" s="7">
        <v>100</v>
      </c>
      <c r="J22" s="6">
        <v>100</v>
      </c>
      <c r="K22" s="7">
        <f>I22*J22</f>
        <v>10000</v>
      </c>
    </row>
    <row r="23" spans="1:11" ht="189">
      <c r="A23" s="4">
        <f t="shared" si="1"/>
        <v>21</v>
      </c>
      <c r="B23" s="6" t="s">
        <v>111</v>
      </c>
      <c r="C23" s="7" t="s">
        <v>6</v>
      </c>
      <c r="D23" s="9" t="s">
        <v>52</v>
      </c>
      <c r="E23" s="16" t="s">
        <v>92</v>
      </c>
      <c r="F23" s="16" t="s">
        <v>133</v>
      </c>
      <c r="G23" s="7" t="s">
        <v>5</v>
      </c>
      <c r="H23" s="7" t="s">
        <v>50</v>
      </c>
      <c r="I23" s="7">
        <v>300</v>
      </c>
      <c r="J23" s="21">
        <v>497.14</v>
      </c>
      <c r="K23" s="7">
        <f>I23*J23</f>
        <v>149142</v>
      </c>
    </row>
    <row r="24" spans="1:11" s="1" customFormat="1" ht="40.5">
      <c r="A24" s="4">
        <f t="shared" si="1"/>
        <v>22</v>
      </c>
      <c r="B24" s="6" t="s">
        <v>112</v>
      </c>
      <c r="C24" s="7" t="s">
        <v>27</v>
      </c>
      <c r="D24" s="9" t="s">
        <v>53</v>
      </c>
      <c r="E24" s="16" t="s">
        <v>28</v>
      </c>
      <c r="F24" s="16" t="s">
        <v>134</v>
      </c>
      <c r="G24" s="7" t="s">
        <v>5</v>
      </c>
      <c r="H24" s="7" t="s">
        <v>50</v>
      </c>
      <c r="I24" s="7">
        <v>50</v>
      </c>
      <c r="J24" s="6">
        <v>198</v>
      </c>
      <c r="K24" s="7">
        <f t="shared" ref="K24:K29" si="3">I24*J24</f>
        <v>9900</v>
      </c>
    </row>
    <row r="25" spans="1:11" ht="94.5">
      <c r="A25" s="4">
        <f t="shared" si="1"/>
        <v>23</v>
      </c>
      <c r="B25" s="6" t="s">
        <v>113</v>
      </c>
      <c r="C25" s="7" t="s">
        <v>7</v>
      </c>
      <c r="D25" s="9" t="s">
        <v>54</v>
      </c>
      <c r="E25" s="16" t="s">
        <v>29</v>
      </c>
      <c r="F25" s="16" t="s">
        <v>135</v>
      </c>
      <c r="G25" s="7" t="s">
        <v>5</v>
      </c>
      <c r="H25" s="7" t="s">
        <v>50</v>
      </c>
      <c r="I25" s="7">
        <v>270</v>
      </c>
      <c r="J25" s="6">
        <v>4.25</v>
      </c>
      <c r="K25" s="7">
        <f t="shared" si="3"/>
        <v>1147.5</v>
      </c>
    </row>
    <row r="26" spans="1:11" ht="81">
      <c r="A26" s="4">
        <f t="shared" si="1"/>
        <v>24</v>
      </c>
      <c r="B26" s="6" t="s">
        <v>114</v>
      </c>
      <c r="C26" s="7" t="s">
        <v>56</v>
      </c>
      <c r="D26" s="9" t="s">
        <v>76</v>
      </c>
      <c r="E26" s="16" t="s">
        <v>55</v>
      </c>
      <c r="F26" s="16" t="s">
        <v>138</v>
      </c>
      <c r="G26" s="7" t="s">
        <v>5</v>
      </c>
      <c r="H26" s="7" t="s">
        <v>50</v>
      </c>
      <c r="I26" s="7">
        <v>30</v>
      </c>
      <c r="J26" s="7">
        <v>400</v>
      </c>
      <c r="K26" s="7">
        <f t="shared" si="3"/>
        <v>12000</v>
      </c>
    </row>
    <row r="27" spans="1:11" ht="162">
      <c r="A27" s="4">
        <f t="shared" si="1"/>
        <v>25</v>
      </c>
      <c r="B27" s="20" t="s">
        <v>115</v>
      </c>
      <c r="C27" s="7" t="s">
        <v>79</v>
      </c>
      <c r="D27" s="9" t="s">
        <v>80</v>
      </c>
      <c r="E27" s="16" t="s">
        <v>68</v>
      </c>
      <c r="F27" s="16" t="s">
        <v>139</v>
      </c>
      <c r="G27" s="7" t="s">
        <v>5</v>
      </c>
      <c r="H27" s="7" t="s">
        <v>50</v>
      </c>
      <c r="I27" s="7">
        <v>1</v>
      </c>
      <c r="J27" s="6">
        <v>4800</v>
      </c>
      <c r="K27" s="7">
        <f t="shared" si="3"/>
        <v>4800</v>
      </c>
    </row>
    <row r="28" spans="1:11" ht="67.5">
      <c r="A28" s="4">
        <f t="shared" si="1"/>
        <v>26</v>
      </c>
      <c r="B28" s="20" t="s">
        <v>116</v>
      </c>
      <c r="C28" s="7" t="s">
        <v>65</v>
      </c>
      <c r="D28" s="9" t="s">
        <v>77</v>
      </c>
      <c r="E28" s="16" t="s">
        <v>66</v>
      </c>
      <c r="F28" s="16" t="s">
        <v>136</v>
      </c>
      <c r="G28" s="7" t="s">
        <v>5</v>
      </c>
      <c r="H28" s="7" t="s">
        <v>50</v>
      </c>
      <c r="I28" s="7">
        <v>10</v>
      </c>
      <c r="J28" s="7">
        <v>600</v>
      </c>
      <c r="K28" s="7">
        <f t="shared" si="3"/>
        <v>6000</v>
      </c>
    </row>
    <row r="29" spans="1:11" ht="67.5">
      <c r="A29" s="4">
        <f t="shared" si="1"/>
        <v>27</v>
      </c>
      <c r="B29" s="20" t="s">
        <v>117</v>
      </c>
      <c r="C29" s="7" t="s">
        <v>67</v>
      </c>
      <c r="D29" s="9" t="s">
        <v>78</v>
      </c>
      <c r="E29" s="16" t="s">
        <v>118</v>
      </c>
      <c r="F29" s="16" t="s">
        <v>137</v>
      </c>
      <c r="G29" s="7" t="s">
        <v>5</v>
      </c>
      <c r="H29" s="7" t="s">
        <v>50</v>
      </c>
      <c r="I29" s="7">
        <v>5</v>
      </c>
      <c r="J29" s="7">
        <v>1100</v>
      </c>
      <c r="K29" s="7">
        <f t="shared" si="3"/>
        <v>5500</v>
      </c>
    </row>
    <row r="30" spans="1:11" ht="15.75">
      <c r="A30" s="30"/>
      <c r="B30" s="31"/>
      <c r="C30" s="31"/>
      <c r="D30" s="31"/>
      <c r="E30" s="31"/>
      <c r="F30" s="31"/>
      <c r="G30" s="31"/>
      <c r="H30" s="31"/>
      <c r="I30" s="31"/>
      <c r="J30" s="32"/>
      <c r="K30" s="10">
        <f>SUM(K3:K29)</f>
        <v>1086891.5</v>
      </c>
    </row>
    <row r="31" spans="1:11" s="14" customFormat="1" ht="147.75" customHeight="1">
      <c r="A31" s="25" t="s">
        <v>89</v>
      </c>
      <c r="B31" s="25"/>
      <c r="C31" s="25"/>
      <c r="D31" s="25"/>
      <c r="E31" s="25"/>
      <c r="F31" s="22"/>
      <c r="G31" s="27" t="s">
        <v>88</v>
      </c>
      <c r="H31" s="28"/>
      <c r="I31" s="28"/>
      <c r="J31" s="28"/>
      <c r="K31" s="29"/>
    </row>
    <row r="32" spans="1:11" ht="201.75" customHeight="1">
      <c r="A32" s="25" t="s">
        <v>38</v>
      </c>
      <c r="B32" s="25"/>
      <c r="C32" s="25"/>
      <c r="D32" s="25"/>
      <c r="E32" s="25"/>
      <c r="F32" s="19"/>
      <c r="G32" s="33" t="s">
        <v>42</v>
      </c>
      <c r="H32" s="33"/>
      <c r="I32" s="33"/>
      <c r="J32" s="33"/>
      <c r="K32" s="33"/>
    </row>
    <row r="33" spans="1:11" ht="66.75" customHeight="1">
      <c r="A33" s="25" t="s">
        <v>39</v>
      </c>
      <c r="B33" s="25"/>
      <c r="C33" s="25"/>
      <c r="D33" s="25"/>
      <c r="E33" s="25"/>
      <c r="F33" s="19"/>
      <c r="G33" s="33" t="s">
        <v>43</v>
      </c>
      <c r="H33" s="33"/>
      <c r="I33" s="33"/>
      <c r="J33" s="33"/>
      <c r="K33" s="33"/>
    </row>
    <row r="34" spans="1:11" ht="45" customHeight="1">
      <c r="A34" s="25" t="s">
        <v>40</v>
      </c>
      <c r="B34" s="25"/>
      <c r="C34" s="25"/>
      <c r="D34" s="25"/>
      <c r="E34" s="25"/>
      <c r="F34" s="19"/>
      <c r="G34" s="33" t="s">
        <v>44</v>
      </c>
      <c r="H34" s="33"/>
      <c r="I34" s="33"/>
      <c r="J34" s="33"/>
      <c r="K34" s="33"/>
    </row>
    <row r="35" spans="1:11" ht="95.25" customHeight="1">
      <c r="A35" s="25" t="s">
        <v>41</v>
      </c>
      <c r="B35" s="25"/>
      <c r="C35" s="25"/>
      <c r="D35" s="25"/>
      <c r="E35" s="25"/>
      <c r="F35" s="23"/>
      <c r="G35" s="34" t="s">
        <v>45</v>
      </c>
      <c r="H35" s="34"/>
      <c r="I35" s="34"/>
      <c r="J35" s="34"/>
      <c r="K35" s="34"/>
    </row>
    <row r="36" spans="1:11">
      <c r="G36" s="26"/>
      <c r="H36" s="26"/>
      <c r="I36" s="26"/>
      <c r="J36" s="26"/>
      <c r="K36" s="26"/>
    </row>
  </sheetData>
  <mergeCells count="13">
    <mergeCell ref="G36:K36"/>
    <mergeCell ref="G31:K31"/>
    <mergeCell ref="A30:J30"/>
    <mergeCell ref="A35:E35"/>
    <mergeCell ref="G32:K32"/>
    <mergeCell ref="G33:K33"/>
    <mergeCell ref="G34:K34"/>
    <mergeCell ref="G35:K35"/>
    <mergeCell ref="C1:I1"/>
    <mergeCell ref="A31:E31"/>
    <mergeCell ref="A32:E32"/>
    <mergeCell ref="A33:E33"/>
    <mergeCell ref="A34:E34"/>
  </mergeCells>
  <phoneticPr fontId="2" type="noConversion"/>
  <pageMargins left="0.25" right="0.25" top="0.75" bottom="0.75" header="0.3" footer="0.3"/>
  <pageSetup scale="7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տնտեսական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cp:lastPrinted>2025-09-17T10:25:45Z</cp:lastPrinted>
  <dcterms:created xsi:type="dcterms:W3CDTF">2015-06-05T18:17:20Z</dcterms:created>
  <dcterms:modified xsi:type="dcterms:W3CDTF">2025-09-25T09:28:06Z</dcterms:modified>
</cp:coreProperties>
</file>