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Ерванд\2026 թիվ\Մրցույթներ  2026\Նոր ցանկ պարագաների չշահածներից 2026\"/>
    </mc:Choice>
  </mc:AlternateContent>
  <xr:revisionPtr revIDLastSave="0" documentId="13_ncr:1_{C9439F07-C94A-4155-8F5C-A3BEE464C6D3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Դիալիզ 2026" sheetId="1" r:id="rId1"/>
  </sheets>
  <definedNames>
    <definedName name="_xlnm._FilterDatabase" localSheetId="0" hidden="1">'Դիալիզ 2026'!$A$6:$AIS$48</definedName>
  </definedNames>
  <calcPr calcId="191029"/>
</workbook>
</file>

<file path=xl/calcChain.xml><?xml version="1.0" encoding="utf-8"?>
<calcChain xmlns="http://schemas.openxmlformats.org/spreadsheetml/2006/main">
  <c r="I38" i="1" l="1"/>
  <c r="I37" i="1"/>
  <c r="I36" i="1"/>
  <c r="I35" i="1"/>
  <c r="I31" i="1"/>
  <c r="I43" i="1"/>
  <c r="I42" i="1"/>
  <c r="I39" i="1"/>
  <c r="I40" i="1"/>
  <c r="I41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7" i="1" l="1"/>
  <c r="I44" i="1" s="1"/>
</calcChain>
</file>

<file path=xl/sharedStrings.xml><?xml version="1.0" encoding="utf-8"?>
<sst xmlns="http://schemas.openxmlformats.org/spreadsheetml/2006/main" count="286" uniqueCount="156">
  <si>
    <t>Հ/Հ</t>
  </si>
  <si>
    <t>CPV</t>
  </si>
  <si>
    <t>Անվանում</t>
  </si>
  <si>
    <t>Տեխնիկական առաջարկ նախարարություն</t>
  </si>
  <si>
    <t>Չ/մ</t>
  </si>
  <si>
    <t>Наименование</t>
  </si>
  <si>
    <t>Технические характеристики</t>
  </si>
  <si>
    <t>единицы измерения</t>
  </si>
  <si>
    <t>Քանակ/кол-во/</t>
  </si>
  <si>
    <t>հատ</t>
  </si>
  <si>
    <t>шт</t>
  </si>
  <si>
    <t>Щелочной концентрат</t>
  </si>
  <si>
    <t>Состав концентрата: (Na + \ HCO3 - ммоль / л): 1000 \ 1000
Литровый концентрат / коробка 400: 1 коробка эквивалентна 400 литровому раствору.
Наличие сертификатов качества</t>
  </si>
  <si>
    <t>Կենտրոնական երկլուսանցքանի կատետր 170-180  մմ</t>
  </si>
  <si>
    <t>Центральный двухпросветный катетр с фильтром 100 мм</t>
  </si>
  <si>
    <t>Центральный двухпросветный катетр с фильтром для гемодиализа, 170-180  мм . Не должен содержать латекс !</t>
  </si>
  <si>
    <t>Դեղծառայության ղեկավար ՝                                            Ա․Գոգորյան</t>
  </si>
  <si>
    <t>Кислотный концентрат</t>
  </si>
  <si>
    <t>Концентрат кислотный , состав в ммоль/л - Na+ 138 ммоль/л, HCO3- 32մմոլ/լ, K+ 2մմոլ/լ; Ca++ 1,75 մմոլ/լ; Mg++ 0.50 մմոլ/լ; Cl- 106.5 մմոլ/լ:
ацетат- 6.00 ммоль/л։</t>
  </si>
  <si>
    <t>Դեղատան վարիչ ՝                                                         Ա․ Խառատյան</t>
  </si>
  <si>
    <t>Դեղագործ ՝                                                                       Ե․Մատինյան</t>
  </si>
  <si>
    <t>գին նախահաշվային /цена/</t>
  </si>
  <si>
    <t>Նյութերի հավաքածու , նախատեսված մարդկանց հեմոդիալիզի բիկարբոնատային հեղուկներ ստանալու համար</t>
  </si>
  <si>
    <t>Նատրիումի բիկարբոնատ</t>
  </si>
  <si>
    <t>Կենտրոնական երկլուսանցքանի կատետր, նախատեսված հեմոդիալիզի համար։ Ներթափանցող մասի երկարությունը 170-180 մմ ։ Չպետքե պարունակի լատեքս։Որակի սերտիֆիկատների առկայություն ։</t>
  </si>
  <si>
    <t xml:space="preserve">Նյութերի հավաքածու , նախատեսված մարդկանց հեմոդիալիզի բիկարբոնատային հեղուկներ ստանալու համար։ Նյութերը պետքե լինեն հերմետիկ տուփերով կամ պարկերով ։ Հավաքածուի նյութերը `  ՝Նատրիումի քլորիդ- ոչ պակաս ,քան 20,4 կգ, Կալիումի քլորիդ  - ոչ պակաս , քան 0,522 կգ; Կալցիումի քլորիդի դիհիդրատ - ոչ պակաս , քան 0,9 կգ , Մագնեզիումի քլորիդ հեքսհիդրատ - ոչ պակաս , քան 0,356 կգ , Նատրիումի դիացետատ-ոչ պակաս քան 1,492  կգ ։
100 լ թորած ջրի մեջ լուծման արդյունքում պետքե ստացվի վերջնական հեղուկ հետևյալ բաղադրությամբ ՝  Na+ 138-140 մմոլ/լ, HCO3- 31,5- 32մմոլ/լ, K+ 2-3 մմոլ/լ; Ca++ 1,5 - 1,75 մմոլ/լ; Mg++ 0.5 - 1 մմոլ/լ; Cl- 106.5 - 110 մմոլ/լ,
CH3COO -3 - 6 մմոլ/լ ։ Որակի սերտիֆիկատների առկայություն 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</si>
  <si>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 Նատրիումի բիկարբոնատ , նախատեսված մարդկանց հեմոդիալիզի բիկարբոնատային հեղուկ ստանալու համար ։ Պետք է լինի հերմետիկ տուփով կամ պարկով ։ 1 տուփը կամ պարկը -8,4 կգ ։ Նախատեսված է 100լ հեղուկ ստանալու համար =1000մմոլ/լ NaHCO3( 84գ/լ) ։ Որակի սերտիֆիկատների առկայություն ։ </t>
  </si>
  <si>
    <t xml:space="preserve">գումար նախահաշվային </t>
  </si>
  <si>
    <t>"ՎԱՆԱՁՈՐԻ ԲԺՇԿԱԿԱՆ ԿԵՆՏՐՈՆ" ՓԲԸ</t>
  </si>
  <si>
    <t>տնօրեն ՝                                                      Մ․Վ․Հազրոյան</t>
  </si>
  <si>
    <t>Մատակարարման ժամկետ</t>
  </si>
  <si>
    <t>Պատվերի հայտը ներկայացնելուց հետո 5 օրացույցային օրվա ընթացքում</t>
  </si>
  <si>
    <t>33691135</t>
  </si>
  <si>
    <t>Եթե առկա են հղումներ ֆիրմային անվանմանը , արտոնագրին , էսքիզին կամ մոդելին , ծագման երկրին կամ կոնկրետ աղբյուրին կամ արտադրողին կիրառական է " կամ համարժեք "արտահայտությունը ։</t>
  </si>
  <si>
    <t>Ապրանքները պետք է լինեն չօգտագործված , գործարանային փաթեթավորմամբ ։ Ապրանքների տեղափոխումը և բեռնաթափումը իրականացնում է մատակարարը՝ իր հաշվին և իր միջոցներով ։ Մատակարարումը կատարվում է աշխատանքային օրերին , մինչև 15։ 30 ։</t>
  </si>
  <si>
    <t xml:space="preserve"> Հանձնելու պահին լինի մնացորդային պիտանելիության ժամկետի 1/2։</t>
  </si>
  <si>
    <t>Ամնիոտոմ      պլաստմասե</t>
  </si>
  <si>
    <t xml:space="preserve">Ամնիոտոմ      պլաստմասե ստերիլ։ Նախատեսված է պտղապառկի բացման համար ծննդաբերության ժամանակ ։ Պատրաստված է սպիտակ բժշկական պլաստիկից։ Ընդհանուր երկարությունը ֊ 250 մմ։                                                                                                  Որակի սերտիֆիկատներ`ISO13485 կամ համարժեք: </t>
  </si>
  <si>
    <t>Ակնոցներ ուլտրամանուշակագույն ճառագայթից պաշտպանելու նորածինների միանվագ</t>
  </si>
  <si>
    <t>Одноразовые очки для новорожденных для защиты от ультрафиолетовых лучей</t>
  </si>
  <si>
    <t>33141128</t>
  </si>
  <si>
    <t xml:space="preserve">Ասեղ վիրաբուժական N13 50մմ ծակող  </t>
  </si>
  <si>
    <t xml:space="preserve">Ասեղ վիրաբուժական N13 50մմ ծակող :                                                            Որակի սերտիֆիկատներ`ISO13485 կամ համարժեք: </t>
  </si>
  <si>
    <t>Хирургическая игла N13 50 мм для прокола</t>
  </si>
  <si>
    <t xml:space="preserve">Ասեղ վիրաբուժական N13 50մմ կտրող  </t>
  </si>
  <si>
    <t xml:space="preserve">Ասեղ վիրաբուժական N13 50մմ կտրող :                                                           Որակի սերտիֆիկատներ`ISO13485 կամ համարժեք: </t>
  </si>
  <si>
    <t>Игла хирургическая N13 50 мм режущая</t>
  </si>
  <si>
    <t xml:space="preserve">Ասեղ վիրաբուժական N13 80մմ կտրող  </t>
  </si>
  <si>
    <t xml:space="preserve">Ասեղ վիրաբուժական N13 80մմ կտրող :                                                            Որակի սերտիֆիկատներ`ISO13485 կամ համարժեք: </t>
  </si>
  <si>
    <t>Игла хирургическая N13 80 мм режущая</t>
  </si>
  <si>
    <t>Ավտոմատ պիպետներ 50 մկ/վրկ</t>
  </si>
  <si>
    <t>Пипетки - автомат 50 мк/сек</t>
  </si>
  <si>
    <t>33141136</t>
  </si>
  <si>
    <t>Արտածծման խողովակ   վակումով</t>
  </si>
  <si>
    <t>Трубка аспирационная ваккумная , стерильная</t>
  </si>
  <si>
    <t xml:space="preserve">Արտածծման վակումային խողովակի պլաստիկե ծայրակալ </t>
  </si>
  <si>
    <t>Վիրաբուժական էլեկտրական  արտածծիչի պլաստիկ  խողովակի   ծայրակալ, ստերիլ  փաթեթավորմամբ, միանվագ, Որակի սերտիֆիկատների առկայություն:Արանձ վենտիլյացիայի ( without vent )</t>
  </si>
  <si>
    <t>Пластиковый наконечник для ваккумной аспирационной трубки без вентиляции</t>
  </si>
  <si>
    <t>Ասպիրացիոն կատետր, ներարգանգային հեղուկի նմուշառմանան համար</t>
  </si>
  <si>
    <t xml:space="preserve">Ասպիրացիոն կատետր, ներարգանգային հեղուկի նմուշառմանան համար, երկարությունը առնվազն 20սմ, համապատասխան գծանշումով  1-ից մինչև 20սմ , անհատական փաթեթավորմամբ, մանրէազերծված ։
 </t>
  </si>
  <si>
    <t>Аспирационный катетер для взятия проб интратекальной жидкости</t>
  </si>
  <si>
    <t>Բինտ էլաստիկ 7x14 բժշկական</t>
  </si>
  <si>
    <t>Бинт эластичный медицинский 7х14</t>
  </si>
  <si>
    <t>Бинт эластичный медицинский 7х15</t>
  </si>
  <si>
    <t>Գինեկոլոգիական հավաքածու ստերիլ , մեկ անգամյա օգտագործման</t>
  </si>
  <si>
    <t>Гинекологический набор стерильный, одноразового использования.</t>
  </si>
  <si>
    <t>Էրիտրոցիտների նստեցման արագություն չափող  կաթոցիչ</t>
  </si>
  <si>
    <t>Стеклянная капельница ENA со шкалой</t>
  </si>
  <si>
    <t xml:space="preserve">Թորակալ կատետեր N28 ստիլետով  </t>
  </si>
  <si>
    <t>Торакальные катетеры со стилетом N28</t>
  </si>
  <si>
    <t xml:space="preserve">Թորակալ կատետեր N32 ստիլետով  </t>
  </si>
  <si>
    <t xml:space="preserve">Թորակալ կատետեր N32 ստիլետով :                                                               Որակի սերտիֆիկատներ`ISO13485 կամ համարժեք: </t>
  </si>
  <si>
    <t>Торакальный троакар катетер N32 без стилета</t>
  </si>
  <si>
    <t>Կարելանյութ կետգուտ բաբինա N 4 ,100մ</t>
  </si>
  <si>
    <t xml:space="preserve">Կարելանյութ: Տեսակը` կետգուտ, բաբինա:  Թելի չափսերը` EP 4 USP 0: Թելի երկարություն ոչ պակաս քան` 100մ:  : ԲԱԲԻՆԱ: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Ավտորիզացիոն նամակը, համապատասխանության հավաստագիրը և ծագման սերտիֆիկատը պարտադիր ներկայացնել մատակարարման ժամանակ ։                                                                                                                                                        Որակի սերտիֆիկատներ`ISO13485 կամ համարժեք:  </t>
  </si>
  <si>
    <t>Шовный матeриал кетгут бабина N 4</t>
  </si>
  <si>
    <t>Ձեռնոց ոչ ախտահանված L</t>
  </si>
  <si>
    <t xml:space="preserve">Ձեռնոցներ զննման լատեքսից՝ ոչ ստերիլ առանց տալկի: Լատեքս,  L,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սերտիֆիկատներ`  ISO13485 կամ  համարժեք:  </t>
  </si>
  <si>
    <t>զույգ</t>
  </si>
  <si>
    <t>Перчатки смотровые нестерильные размер L без талька</t>
  </si>
  <si>
    <t>пара</t>
  </si>
  <si>
    <t>Ձեռնոց ոչ ախտահանված S</t>
  </si>
  <si>
    <t xml:space="preserve">Ձեռնոցներ զննման լատեքսից՝ ոչ ստերիլ առանց տալկի: Լատեքս, S չափի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սերտիֆիկատներ`  ISO13485 կամ  համարժեք:  </t>
  </si>
  <si>
    <t>Перчатки смотровые нестерильные размер S без талька</t>
  </si>
  <si>
    <t>Մեզի կատետեր ֆոլի N 24</t>
  </si>
  <si>
    <t xml:space="preserve">Կատետր ֆոլի երկճյուղ`ճկուն սիլիկոնապատ կամ ռեզինե ծածկույթով: Չափսերը`  N24 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
Որակի սերտիֆիկատներ`ISO13485 կամ  համարժեք:  </t>
  </si>
  <si>
    <t>Катетер Фоли двухканальный N24</t>
  </si>
  <si>
    <t xml:space="preserve">Ներարկիչ  միանվագ  60 մլ առանց ասեղի, Ժանեի </t>
  </si>
  <si>
    <t xml:space="preserve">Ներարկիչ 60մլ:Առանց ասեղի , ( ժանեի ):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Որակի սերտիֆիկատներ`ISO13485 կամ  համարժեք: </t>
  </si>
  <si>
    <t>Шприц 60мл, без иглы , тип Жане</t>
  </si>
  <si>
    <t>Шприц 60мл, без иглы ,тип Жане</t>
  </si>
  <si>
    <t>33141207</t>
  </si>
  <si>
    <t>Ուղղորդիչ  դժվար ինտուբացիայի համար</t>
  </si>
  <si>
    <t>Ուղղորդիչ  դժվար ինտուբացիայի համար 3,0 , 4,0 ։ Պատրաստված է ճկուն, չծալվող պլաստմասսայից, դիստալ ծայրը ծալվող է, օգտագործվում է դժվար ինտուբացիայի համար, երկարությունը 70սմ, ամբողջ երկարությամբ ունի սանտիմետրային սանդղակ : Ստերիլ է, ապիրոգեն, ոչ տոքսիկ :  Ունի CE սերտիֆիկատ</t>
  </si>
  <si>
    <t>Интрадьюсер для сложной интубации</t>
  </si>
  <si>
    <t>Изготовлен из гибкого, неагрессивного пластика, дистальный наконечник складной, используется для сложной интубации, длина 70 см, сантиметровая шкала полной длины, размер 15FR.</t>
  </si>
  <si>
    <t>Սկարիֆիկատոր մետաղապլաստմասսե</t>
  </si>
  <si>
    <t>Սկարիֆիկատոր` մատծակիչ արյան անալիզ վերցնելու համար, միանվագ օգտագործման, մետաղական, ստերիլ:  Որակի սերտիֆիկատների առկայություն</t>
  </si>
  <si>
    <t>Скарификатор металлопластиковый</t>
  </si>
  <si>
    <t>Վիրակապ Մարտենսի 5 մ</t>
  </si>
  <si>
    <t xml:space="preserve"> Վիրակապ Մարտենսի 5մ ,  բազմակի օգտագործման</t>
  </si>
  <si>
    <t>Бинт Мартенса 5 м</t>
  </si>
  <si>
    <t>Քթային խողովակ թթվածնի համար մանկական</t>
  </si>
  <si>
    <t>Քթային խողովակ թթվածնի համար /երեխաների/ ստերիլ  SOF-Touch (փափուկ) կանյուլյա թթվածնային խողովակով  երեխաների համար 2.1 մ: Երեխայի քթի մեջ ընկած յուրաքանչյուր առանձին խողովակի տրամագիծը 3,0 մմ է: Պատրաստված է թերմոպլաստիկ մատերիալից ։</t>
  </si>
  <si>
    <t>Трубка носовая кислородная для детей</t>
  </si>
  <si>
    <r>
      <t>Ա</t>
    </r>
    <r>
      <rPr>
        <sz val="8"/>
        <rFont val="Arial LatArm"/>
        <family val="2"/>
      </rPr>
      <t xml:space="preserve">íïáÙ³ï </t>
    </r>
    <r>
      <rPr>
        <sz val="8"/>
        <rFont val="Sylfaen"/>
        <family val="1"/>
      </rPr>
      <t>կաթոցիչ</t>
    </r>
    <r>
      <rPr>
        <sz val="8"/>
        <rFont val="Arial LatArm"/>
        <family val="2"/>
      </rPr>
      <t xml:space="preserve"> ÷á÷áË³Ï³Ý Í³í³Éáí 50 ÙÏÉ
üáñÙ³ïÁ: 50 ÙÏÉ.
Որակի սերտիֆիկատներ`ISO13485 կամ համարժեք: </t>
    </r>
  </si>
  <si>
    <r>
      <t xml:space="preserve">Գինեկոլոգիական հավաքածու` ստերիլ, մեկ անգամյա օգտագործման: Հավաքածուն իր մեջ պետք է ներառի ՝ թղթյա տակդիր-սավան , երկշերտ , մեկ շերտը - պոլիէթիլենային ,մյյուսը - թղթյա, ներծծող , չափսը 50x50սմ, Ֆոլկմանի գդալիկ տիպ B, ստերիլ ձեռնոց 1 զույք M չափի, Կուսկոյի հայելի չափսը M կենտրոնական ֆիքսատրով , ցիտոլոգիական խոզանակ:                                                     </t>
    </r>
    <r>
      <rPr>
        <sz val="8"/>
        <rFont val="Arial Armenian"/>
        <family val="2"/>
      </rPr>
      <t>Գործարանային փաթեթավորմամբ , տուփը մեջ լինի 100 կամ 200 հավաքածու ։                                                                                                                      Որակի սերտիֆիկատներ` ISO13485  կամ համարժեք:</t>
    </r>
  </si>
  <si>
    <t>Амниотом пластмассовый</t>
  </si>
  <si>
    <t>Амниотом пластиковый стерильный. Предназначен для вскрытия плодного пузыря во время родов. Изготовлен из белого медицинского пластика. Общая длина 250 мм. Сертификаты качества: ISO13485 или эквивалент.</t>
  </si>
  <si>
    <t>Гинекологический набор: стерильный, одноразовый. В комплект входят: бумажная пеленка-простыня двухслойная, один слой – полиэтилен, другой – бумажный, впитывающий, размером 50х50 см, ложка Фолькмана тип В, ​​стерильные перчатки (1 упаковка) размер М, зеркало Куско размер М с центральным фиксатором, цитологическая щетка. В заводской упаковке, коробка по 100 или 200 комплектов. Сертификаты качества: ISO13485 или эквивалент.</t>
  </si>
  <si>
    <t xml:space="preserve">Թորակալ կատետեր N28 ստիլետով : Որակի սերտիֆիկատներ`ISO13485 կամ համարժեք:  </t>
  </si>
  <si>
    <t>ԷՆԱ կաթոցիչ ապակյա, սանդղակով : ԷՆԱ  պիպետները նախատեսված են ԷՆԱ չափիչում էրիթրոցիտների նստեցման արագությունը 0-ից մինչև 90 մմ որոշելու համար։ Արտաքին տրամագիծ -  5.0 +-1.0 մմ
Ներքին տրամագիծ -  1.4-1.6 մմ
Երկարություն -  174.5 մմ +-1մմ
Սանդղակի բաժանման արժեքը -  1 մմ</t>
  </si>
  <si>
    <t>Аспирационный катетер для взятия проб интратекальной жидкости, длина не менее 20 см, с соответствующей маркировкой от 1 до 20 см, в индивидуальной упаковке, стерилизованный».</t>
  </si>
  <si>
    <t xml:space="preserve">Արտածծման խողովակ  վակումի , ստերիլ:  Որակի սերտիֆիկատներ`ISO13485 կամ համարժեք: </t>
  </si>
  <si>
    <t>Ֆիբրոթելային, հատուկ ջերմակայուն մալուխ</t>
  </si>
  <si>
    <t xml:space="preserve">Ֆիբրոթելային, հատուկ ջերմակայուն մալուխ՝ բարձր լուսաթողունակությամբ՝ տրամագիծը՝ 4,25 մմ, երկարությունը՝ ոչ պակաս քան 3մ։ Պետք է համատեղելի լինի կլինիկայում առկա Օլիմպուս ընկերության Visera CLV-S400 սարքի հետ: Ավտոկլավում մանրէազերծման հնարավորության առկայություն: </t>
  </si>
  <si>
    <t>Стекловолоконный, специальный термостойкий кабель</t>
  </si>
  <si>
    <t>Оптоволоконный, специальный термостойкий кабель с высокой светопропускаемостью: диаметр: 4,25 мм, длина: не менее 3 м. Должен быть совместим с имеющимся в клинике аппаратом Olympus Visera CLV-S400. Возможность стерилизации в автоклаве.</t>
  </si>
  <si>
    <t>Բիպոլար բազմակի օգտագործման բարձր հաճախականությամբ մալուխ</t>
  </si>
  <si>
    <t xml:space="preserve">Բիպոլար բազմակի օգտագործման բարձր հաճախականության մալուխ: Երկարությունը՝ ոչ պակաս քան 3,5մ: Ավտոկլավում մանրէազերծման հնարավորության առկայություն, պետք է ունենա համատեղելիություն կլինիկայում առկա ESG-410 մոդելի էլեկտրավիրաբուժական գեներատորի հետ: </t>
  </si>
  <si>
    <t>Биполярный многоразовый высокочастотный кабель</t>
  </si>
  <si>
    <t>Биполярный многоразовый высокочастотный кабель. Длина: не менее 3,5 м. Автоклавируемый, должен быть совместим с электрохирургическим генератором модели ESG-410, имеющимся в клинике.</t>
  </si>
  <si>
    <t>Միաբևեռ բազմակի օգտագործման բարձր հաճախականությամբ մալուխ</t>
  </si>
  <si>
    <t xml:space="preserve">Միաբևեռ բազմակի օգտագործման բարձր հաճախականության մալուխ: Երկարությունը՝ ոչ պակաս քան 3,5մ: Ավտոկլավում մանրէազերծման հնարավորության առկայություն, պետք է ունենա համատեղելիություն կլինիկայում առկա ESG-400 մոդելի էլեկտրավիրաբուժական գեներատորի հետ: </t>
  </si>
  <si>
    <t>Одножильный многоцелевой высокочастотный кабель</t>
  </si>
  <si>
    <t>Однополярный многоразовый высокочастотный кабель. Длина: не менее 3,5 м. Автоклавируемый, должен быть совместим с электрохирургическим генератором модели ESG-400, имеющимся в клинике.</t>
  </si>
  <si>
    <t>33141202</t>
  </si>
  <si>
    <t>Միանգամյա օգտագործման «չեզոք էլեկտրոդներ</t>
  </si>
  <si>
    <t>Միանգամյա օգտագործման «չեզոք էլեկտրոդներ՝ կրկնակի անջատվող կառավարմամբ, հեղուկ անթափանց պոլիէթիլենային փրփուրից պատրաստված ամուր գելով։
Տեխնիկական պայմաններ:
Չափսը՝ 202 x 101 մմ։
Ընդհանուր մակերեսը 204քմ.
Ակտիվ մակերես 118քմ.</t>
  </si>
  <si>
    <t>Երկբևեռ բարձր հաճախականության մալուխ</t>
  </si>
  <si>
    <t>Երկբևեռ բարձր հաճախականության մալուխ, KARLSTORZ AUTOCON III 400 համակարգերի համար, երկարությունը 400սմ, RFID կոդավորման համակարգով, 20x հնարավորությամբ, երկբևեռ ռեզեկտոսկոպի հետ օգտագործելու համար (կամ համարժեք)</t>
  </si>
  <si>
    <t>Биполярный высокочастотный кабель, для систем KARLSTORZ AUTOCON III 400, длина 400 см, с системой RFID-кодирования, возможность 20-кратного увеличения, для использования с биполярным резектоскопом (или эквивалентом)</t>
  </si>
  <si>
    <t>Биполярный высокочастотный кабель, для систем KARLSTORZ AUTOCON III 400</t>
  </si>
  <si>
    <t>Одноразовые "нейтральные" электроды с двойным контролем отрыва, с солидным гелем из непроницаемого для жидкости пенопласта на полиэтиленовой основе.
Характеристики:
Размер: 202 х 101 мм.
Общая поверхность 204 кв.см.
Активная поверхность 118 кв.см.</t>
  </si>
  <si>
    <t>Одноразовые "нейтральные" электроды</t>
  </si>
  <si>
    <t>Վիրաբուժական պոլիպրոպիլենային ճողվածքայն ցանց 10x15</t>
  </si>
  <si>
    <t>Վիրաբուժական պոլիպրոպիլենային ճողվածքային ցանց 10x15 ։ Ավտորիզացիոն նամակը, համապատասխանության հավաստագիրը և ծագման սերտիֆիկատը պարտադիր ներկայացնել մատակարարման ժամանակ ։</t>
  </si>
  <si>
    <t>Грыжевая сетка полипропиленовая 10х15</t>
  </si>
  <si>
    <t>Грыжевая сетка полипропиленовая 10x15</t>
  </si>
  <si>
    <t>Վիրաբուժական պոլիպրոպիլենային ճողվածքայն ցանց 7,5x15</t>
  </si>
  <si>
    <t>Վիրաբուժական պոլիպրոպիլենային ճողվածքային ցանց 7,5x15 ։ Ավտորիզացիոն նամակը, համապատասխանության հավաստագիրը և ծագման սերտիֆիկատը պարտադիր ներկայացնել մատակարարման ժամանակ ։</t>
  </si>
  <si>
    <t>Грыжевая сетка полипропиленовая 7,5x15</t>
  </si>
  <si>
    <t>Պլևրալ Էվակուատոր</t>
  </si>
  <si>
    <t>Պլևրալ դրենաժային համակարգ - Պլևրալ հեղուկի կուտակիչ տարա `թաց արտածծման համար: Նախատեսված է ինչպես մեծահասակների, այնպես էլ երեխաների կրծքավանդակի դրենաժի համար: Ստերիլ է, մեկանգամյա օգտագործման, չի պարունակում լատեքս: Ունի 3 խոռոչ: Ունի հեղուկի կուտակման խոռոչ 2500 մլ որից 0-200 մլ 1 մլ գծանշում ներով, 200-2500 մլ 10 մլ գծանշումներով,արտածման կառավարման խոռոչ 20 մլ,ջրի միակողմանի փական 20 մլ  , հիվանդի համար խողովակ, հատակին դնելու հարմարանք, որն ունի ավտոմատ փակման մեխանիզմ: Խողովակի սկզբնամասում առկա է մետաղական պաշտպանիչ հատված, որը կանխում է խողովակի արգելափակումը: Նոր է, չօգտագործված:</t>
  </si>
  <si>
    <t>Կիրշների շյուղ պտուտակավոր</t>
  </si>
  <si>
    <t xml:space="preserve">Կիրշների շյուղ`չժանգոտվող պողպատից, 1,5մմ հաստությամբ, 225 մմ երկարությամբ ,ծայրը սուր-ծակող, ամբողջ երկարությամբ պտուտակավոր մակերեսով: Ֆորմատ՝ հատ: Նոր է, չօգտագործված:    </t>
  </si>
  <si>
    <t xml:space="preserve">Կիրշների շյուղ`չժանգոտվող պողպատից, 2մմ հաստությամբ, 225 մմ երկարությամբ ,ծայրը սուր-ծակող, ամբողջ երկարությամբ պտուտակավոր մակերեսով: Ֆորմատ՝ հատ: Նոր է, չօգտագործված:    </t>
  </si>
  <si>
    <t>Կիրշների շյուղ`չժանգոտվող պողպատից, 2,5մմ հաստությամբ, 225 մմ երկարությամբ ,ծայրը սուր-ծակող, ամբողջ երկարությամբ պտուտակավոր մակերեսով: Ֆորմատ՝ հատ: Նոր է, չօգտագործված:</t>
  </si>
  <si>
    <t>Плевральный эвакуатор</t>
  </si>
  <si>
    <t>Система плевральной дренажной системы – контейнер для сбора плевральной жидкости для влажной аспирации. Предназначена для дренирования грудной клетки как у взрослых, так и у детей. Стерильная, одноразовая, не содержит латекса. Имеет 3 полости. Имеет полость для сбора жидкости объёмом 2500 мл, из которых 0–200 мл с маркировкой 1 мл, 200–2500 мл с маркировкой 10 мл, полость для контроля сброса жидкости объёмом 20 мл, односторонний водяной клапан объёмом 20 мл, трубку для пациента, напольную стойку с автоматическим замком. Металлическая защитная секция в начале трубки предотвращает её засорение. Новая, неиспользованная.</t>
  </si>
  <si>
    <t>Спица Киршнера резьбовая</t>
  </si>
  <si>
    <t>Спица Киршнера: нержавеющая сталь, толщина 1,5 мм, длина 225 мм, остроконечный кончик с винтовой поверхностью по всей длине. Формат: шт. Новая, неиспользованная.</t>
  </si>
  <si>
    <t>Спица Киршнера: нержавеющая сталь, толщина 2 мм, длина 225 мм, остроконечный наконечник с винтовой поверхностью по всей длине. Формат: шт. Новая, неиспользованная.</t>
  </si>
  <si>
    <t>Спица Киршнера: нержавеющая сталь, толщина 2,5 мм, длина 225 мм, остроконечный наконечник с винтовой поверхностью по всей длине. Формат: шт. Новая, неиспользованная.</t>
  </si>
  <si>
    <t>21.11.2025 թ․</t>
  </si>
  <si>
    <t xml:space="preserve">                             2026 Թ-Ի   ՎԱՆԱՁՈՐԻ ԲԺՇԿԱԿԱՆ ԿԵՆՏՐՈՆԻ  ԲԺՇԿԱԿԱՆ ՊԱՐԱԳԱՆԵՐԻ և ՆՅՈՒԹԵՐԻ  ԳՆՈՒՄՆԵՐԻ     ՀԱՅՏ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</si>
</sst>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\ ;[Red]\-0\ "/>
  </numFmts>
  <fonts count="41">
    <font>
      <sz val="11"/>
      <color rgb="FF000000"/>
      <name val="Calibri"/>
      <family val="2"/>
      <charset val="1"/>
    </font>
    <font>
      <sz val="9"/>
      <name val="Arial Armenian"/>
      <family val="2"/>
      <charset val="204"/>
    </font>
    <font>
      <sz val="9"/>
      <name val="Arial AMU"/>
      <family val="2"/>
      <charset val="204"/>
    </font>
    <font>
      <b/>
      <sz val="8"/>
      <name val="Arial Armenian"/>
      <family val="2"/>
      <charset val="204"/>
    </font>
    <font>
      <sz val="8"/>
      <name val="Arial Armenian"/>
      <family val="2"/>
      <charset val="204"/>
    </font>
    <font>
      <sz val="9"/>
      <name val="Arial LatArm"/>
      <family val="2"/>
      <charset val="204"/>
    </font>
    <font>
      <sz val="8"/>
      <name val="Arial LatRus"/>
      <charset val="204"/>
    </font>
    <font>
      <sz val="8"/>
      <name val="Arial Cyr"/>
      <charset val="204"/>
    </font>
    <font>
      <sz val="8"/>
      <name val="Arial LatArm"/>
      <family val="2"/>
      <charset val="204"/>
    </font>
    <font>
      <sz val="8"/>
      <name val="Arial Cyr"/>
      <family val="2"/>
      <charset val="204"/>
    </font>
    <font>
      <sz val="8"/>
      <name val="Arial Armenian"/>
      <family val="2"/>
    </font>
    <font>
      <sz val="8"/>
      <name val="Arial ARM"/>
      <charset val="204"/>
    </font>
    <font>
      <sz val="9"/>
      <name val="Arial Cyr"/>
      <family val="2"/>
      <charset val="204"/>
    </font>
    <font>
      <sz val="10"/>
      <name val="Arial AMU"/>
      <family val="2"/>
      <charset val="204"/>
    </font>
    <font>
      <b/>
      <sz val="10"/>
      <name val="Arial Armenian"/>
      <family val="2"/>
      <charset val="204"/>
    </font>
    <font>
      <b/>
      <sz val="9"/>
      <name val="Arial Armenian"/>
      <family val="2"/>
      <charset val="204"/>
    </font>
    <font>
      <sz val="8"/>
      <name val="Sylfaen"/>
      <family val="1"/>
      <charset val="204"/>
    </font>
    <font>
      <sz val="8"/>
      <name val="Arial LatArm"/>
      <family val="2"/>
    </font>
    <font>
      <sz val="8"/>
      <name val="Sylfaen"/>
      <family val="1"/>
    </font>
    <font>
      <sz val="10"/>
      <name val="Arial Cyr"/>
    </font>
    <font>
      <sz val="10"/>
      <color indexed="9"/>
      <name val="Arial Cyr"/>
    </font>
    <font>
      <b/>
      <sz val="10"/>
      <color indexed="8"/>
      <name val="Arial Cyr"/>
    </font>
    <font>
      <sz val="10"/>
      <color indexed="16"/>
      <name val="Arial Cyr"/>
    </font>
    <font>
      <b/>
      <sz val="10"/>
      <color indexed="9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color indexed="8"/>
      <name val="Arial Cyr"/>
    </font>
    <font>
      <sz val="12"/>
      <color indexed="8"/>
      <name val="Arial Cyr"/>
    </font>
    <font>
      <b/>
      <sz val="24"/>
      <color indexed="8"/>
      <name val="Arial Cyr"/>
    </font>
    <font>
      <u/>
      <sz val="10"/>
      <color indexed="12"/>
      <name val="Arial Cyr"/>
    </font>
    <font>
      <sz val="10"/>
      <color indexed="19"/>
      <name val="Arial Cyr"/>
    </font>
    <font>
      <sz val="10"/>
      <color indexed="63"/>
      <name val="Arial Cyr"/>
    </font>
    <font>
      <sz val="9"/>
      <name val="Arial Armenian"/>
      <family val="2"/>
    </font>
    <font>
      <sz val="8"/>
      <name val="Calibri"/>
      <family val="2"/>
      <charset val="204"/>
    </font>
    <font>
      <sz val="10"/>
      <color indexed="10"/>
      <name val="Arial Cyr"/>
    </font>
    <font>
      <sz val="10"/>
      <name val="Arial"/>
      <family val="2"/>
    </font>
    <font>
      <sz val="10"/>
      <name val="Arial"/>
      <family val="2"/>
      <charset val="1"/>
    </font>
    <font>
      <sz val="9"/>
      <name val="Calibri"/>
      <family val="2"/>
      <charset val="204"/>
    </font>
    <font>
      <sz val="9"/>
      <name val="Arial LatArm"/>
      <family val="2"/>
    </font>
    <font>
      <sz val="9"/>
      <color indexed="8"/>
      <name val="Arial LatArm"/>
      <family val="2"/>
    </font>
    <font>
      <sz val="8"/>
      <name val="Arial Cirillic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10"/>
        <bgColor indexed="16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4C4C4C"/>
      </right>
      <top style="thin">
        <color rgb="FF4C4C4C"/>
      </top>
      <bottom style="thin">
        <color rgb="FF4C4C4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19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1" fillId="8" borderId="6" applyNumberFormat="0" applyAlignment="0" applyProtection="0"/>
    <xf numFmtId="0" fontId="31" fillId="8" borderId="6" applyNumberFormat="0" applyAlignment="0" applyProtection="0"/>
    <xf numFmtId="0" fontId="31" fillId="8" borderId="6" applyNumberFormat="0" applyAlignment="0" applyProtection="0"/>
    <xf numFmtId="0" fontId="31" fillId="8" borderId="6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/>
    <xf numFmtId="0" fontId="31" fillId="8" borderId="7" applyNumberFormat="0" applyAlignment="0" applyProtection="0"/>
    <xf numFmtId="0" fontId="31" fillId="8" borderId="7" applyNumberFormat="0" applyAlignment="0" applyProtection="0"/>
    <xf numFmtId="0" fontId="31" fillId="8" borderId="7" applyNumberFormat="0" applyAlignment="0" applyProtection="0"/>
    <xf numFmtId="0" fontId="31" fillId="8" borderId="7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/>
  </cellStyleXfs>
  <cellXfs count="129">
    <xf numFmtId="0" fontId="0" fillId="0" borderId="0" xfId="0"/>
    <xf numFmtId="1" fontId="1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3" fontId="1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3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165" fontId="4" fillId="0" borderId="4" xfId="0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5" fontId="1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/>
    <xf numFmtId="0" fontId="1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Border="1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68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 wrapText="1"/>
    </xf>
    <xf numFmtId="3" fontId="8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top" wrapText="1"/>
    </xf>
    <xf numFmtId="1" fontId="11" fillId="0" borderId="11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/>
    </xf>
    <xf numFmtId="1" fontId="32" fillId="0" borderId="1" xfId="68" applyNumberFormat="1" applyFont="1" applyFill="1" applyBorder="1" applyAlignment="1">
      <alignment horizontal="center" vertical="center" wrapText="1"/>
    </xf>
    <xf numFmtId="1" fontId="32" fillId="0" borderId="4" xfId="68" applyNumberFormat="1" applyFont="1" applyFill="1" applyBorder="1" applyAlignment="1">
      <alignment horizontal="center" vertical="center" wrapText="1"/>
    </xf>
    <xf numFmtId="0" fontId="10" fillId="0" borderId="4" xfId="68" applyFont="1" applyBorder="1" applyAlignment="1">
      <alignment horizontal="center" vertical="center"/>
    </xf>
    <xf numFmtId="0" fontId="32" fillId="0" borderId="3" xfId="68" applyFont="1" applyBorder="1" applyAlignment="1">
      <alignment horizontal="left" vertical="top" wrapText="1"/>
    </xf>
    <xf numFmtId="0" fontId="10" fillId="0" borderId="1" xfId="68" applyFont="1" applyBorder="1" applyAlignment="1">
      <alignment horizontal="right" vertical="center"/>
    </xf>
    <xf numFmtId="3" fontId="10" fillId="0" borderId="1" xfId="68" applyNumberFormat="1" applyFont="1" applyBorder="1" applyAlignment="1">
      <alignment horizontal="right" vertical="center"/>
    </xf>
    <xf numFmtId="0" fontId="10" fillId="0" borderId="4" xfId="68" applyFont="1" applyBorder="1" applyAlignment="1">
      <alignment horizontal="center" vertical="center" wrapText="1"/>
    </xf>
    <xf numFmtId="0" fontId="32" fillId="0" borderId="4" xfId="68" applyFont="1" applyBorder="1" applyAlignment="1">
      <alignment horizontal="center" vertical="center" wrapText="1"/>
    </xf>
    <xf numFmtId="0" fontId="32" fillId="0" borderId="1" xfId="68" applyFont="1" applyBorder="1" applyAlignment="1">
      <alignment horizontal="left" vertical="top" wrapText="1"/>
    </xf>
    <xf numFmtId="0" fontId="10" fillId="0" borderId="1" xfId="68" applyFont="1" applyBorder="1" applyAlignment="1">
      <alignment horizontal="center" vertical="center"/>
    </xf>
    <xf numFmtId="0" fontId="10" fillId="0" borderId="1" xfId="68" applyFont="1" applyBorder="1" applyAlignment="1">
      <alignment horizontal="center" vertical="center" wrapText="1"/>
    </xf>
    <xf numFmtId="0" fontId="32" fillId="0" borderId="1" xfId="68" applyFont="1" applyBorder="1" applyAlignment="1">
      <alignment horizontal="center" vertical="center" wrapText="1"/>
    </xf>
    <xf numFmtId="0" fontId="40" fillId="0" borderId="8" xfId="0" applyFont="1" applyBorder="1" applyAlignment="1">
      <alignment horizontal="right" vertical="center"/>
    </xf>
    <xf numFmtId="0" fontId="40" fillId="0" borderId="8" xfId="0" applyFont="1" applyBorder="1" applyAlignment="1">
      <alignment horizontal="left" vertical="center" wrapText="1"/>
    </xf>
    <xf numFmtId="1" fontId="3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 wrapText="1"/>
    </xf>
    <xf numFmtId="165" fontId="4" fillId="0" borderId="8" xfId="68" applyNumberFormat="1" applyFont="1" applyBorder="1" applyAlignment="1">
      <alignment vertical="top" wrapText="1"/>
    </xf>
    <xf numFmtId="49" fontId="37" fillId="0" borderId="8" xfId="68" applyNumberFormat="1" applyFont="1" applyBorder="1" applyAlignment="1">
      <alignment horizontal="right" vertical="center"/>
    </xf>
    <xf numFmtId="0" fontId="4" fillId="0" borderId="8" xfId="68" applyFont="1" applyBorder="1" applyAlignment="1">
      <alignment vertical="center" wrapText="1"/>
    </xf>
    <xf numFmtId="0" fontId="1" fillId="0" borderId="8" xfId="68" applyFont="1" applyBorder="1" applyAlignment="1">
      <alignment horizontal="center" vertical="center"/>
    </xf>
    <xf numFmtId="0" fontId="38" fillId="0" borderId="8" xfId="68" applyFont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</cellXfs>
  <cellStyles count="89">
    <cellStyle name="Accent 1 1" xfId="2" xr:uid="{7B972887-A054-41A9-8972-12B61ABCA347}"/>
    <cellStyle name="Accent 1 2" xfId="3" xr:uid="{9624792E-A931-46B1-A6B4-71D666824A7C}"/>
    <cellStyle name="Accent 1 3" xfId="4" xr:uid="{648C2E68-2BE2-41B5-9C82-BD1273C81256}"/>
    <cellStyle name="Accent 1 4" xfId="5" xr:uid="{45F9BE0B-E259-418C-89DC-E2B2B87455D9}"/>
    <cellStyle name="Accent 2 1" xfId="6" xr:uid="{08AA28AE-7381-49A6-9329-2FD3F58FFA90}"/>
    <cellStyle name="Accent 2 2" xfId="7" xr:uid="{C0A737EF-A2A6-459E-A77A-7B77F7BFD467}"/>
    <cellStyle name="Accent 2 3" xfId="8" xr:uid="{752424F4-EADE-44A3-8C95-089D21A79F78}"/>
    <cellStyle name="Accent 2 4" xfId="9" xr:uid="{A288BAD9-F22A-455A-84B8-C7F642868911}"/>
    <cellStyle name="Accent 3 1" xfId="10" xr:uid="{524E8D2E-E1D9-4236-ACB9-BA9D36E890DD}"/>
    <cellStyle name="Accent 3 2" xfId="11" xr:uid="{D797526D-F7F1-4EA1-BD7A-512F273B2BD9}"/>
    <cellStyle name="Accent 3 3" xfId="12" xr:uid="{DF8E6C47-F29F-40DB-9EAA-6A78C9CE61B0}"/>
    <cellStyle name="Accent 3 4" xfId="13" xr:uid="{C0136642-B6FB-4292-A994-5497946E0347}"/>
    <cellStyle name="Accent 4" xfId="14" xr:uid="{DEA5DE95-DC89-41B9-8C38-44F50E86C4A0}"/>
    <cellStyle name="Accent 5" xfId="15" xr:uid="{B81E0229-4BCA-4E79-86CF-8A907489FDD7}"/>
    <cellStyle name="Accent 6" xfId="16" xr:uid="{AFEA707E-71C3-49F3-848C-77CF948195F2}"/>
    <cellStyle name="Accent 7" xfId="17" xr:uid="{F5B0A387-A439-43DB-B618-703B8CDCDB0E}"/>
    <cellStyle name="Bad 1" xfId="18" xr:uid="{493E3BC0-110D-485A-86D0-E619C89F78D9}"/>
    <cellStyle name="Bad 1 2" xfId="83" xr:uid="{6075FE69-A402-4A99-A8D1-79934D2003C8}"/>
    <cellStyle name="Bad 2" xfId="19" xr:uid="{04656B26-8595-494D-9F16-C2F729524674}"/>
    <cellStyle name="Bad 2 2" xfId="82" xr:uid="{DC3E3E88-C994-4CA5-9F18-B8EB69948196}"/>
    <cellStyle name="Bad 3" xfId="20" xr:uid="{F73A4C18-853D-4B82-97FD-91785BB1F77B}"/>
    <cellStyle name="Bad 3 2" xfId="81" xr:uid="{8DC62B2D-3CB0-4DA0-824D-F974F00D844C}"/>
    <cellStyle name="Bad 4" xfId="21" xr:uid="{4ED524FC-7190-4F41-A2CA-07CAFDAF7A2B}"/>
    <cellStyle name="Bad 4 2" xfId="80" xr:uid="{7FE9BAC3-9FDC-4628-8ADA-1D9673F7615D}"/>
    <cellStyle name="Error 1" xfId="22" xr:uid="{59A5E4BF-5BE1-48A9-A88A-5A1FF265D0DE}"/>
    <cellStyle name="Error 1 2" xfId="79" xr:uid="{E53160CF-C9CE-43E0-90FD-9E42A9955EF2}"/>
    <cellStyle name="Error 2" xfId="23" xr:uid="{BAECFF65-38B1-45F0-B284-F9DD0719934F}"/>
    <cellStyle name="Error 2 2" xfId="78" xr:uid="{973858EA-8871-48F7-85BA-13768B687B2A}"/>
    <cellStyle name="Error 3" xfId="24" xr:uid="{52AD5808-9D9B-4C2C-A54C-B5FF3BDF370F}"/>
    <cellStyle name="Error 3 2" xfId="77" xr:uid="{636C4958-7165-4057-BD77-778FE4365AA8}"/>
    <cellStyle name="Error 4" xfId="25" xr:uid="{8596C5B8-12AF-4966-92D2-437ECB23090D}"/>
    <cellStyle name="Error 4 2" xfId="76" xr:uid="{68F7A6E5-7327-4F36-B96C-742A9073ED9F}"/>
    <cellStyle name="Excel Built-in Explanatory Text" xfId="75" xr:uid="{A8EE47A5-5099-4A7E-A273-F24F1A1F3CFD}"/>
    <cellStyle name="Footnote 1" xfId="26" xr:uid="{0FA29A14-95C7-4CD3-82E9-EB1A860E9C1E}"/>
    <cellStyle name="Footnote 2" xfId="27" xr:uid="{09C8FE02-5F08-48FB-900B-FD4DAA869450}"/>
    <cellStyle name="Footnote 3" xfId="28" xr:uid="{823F41B8-645A-4043-87DA-94BB1E0F3B71}"/>
    <cellStyle name="Footnote 4" xfId="29" xr:uid="{8225DB3B-EFF8-46F2-8CDE-8E3AB37F2C81}"/>
    <cellStyle name="Good 1" xfId="30" xr:uid="{336040D8-18E0-4CD1-963B-1A87121976D7}"/>
    <cellStyle name="Good 2" xfId="31" xr:uid="{81D94DFA-5D66-450B-B4D1-80D06E2A7E96}"/>
    <cellStyle name="Good 3" xfId="32" xr:uid="{99242F3F-391B-42AA-9479-23E348A3BDAB}"/>
    <cellStyle name="Good 4" xfId="33" xr:uid="{77A5E115-9CB3-4E88-B0FD-4787C7DC19D3}"/>
    <cellStyle name="Heading 1 1" xfId="34" xr:uid="{1FDCF79D-7B29-4802-98AC-E6E53BFA4B12}"/>
    <cellStyle name="Heading 1 2" xfId="35" xr:uid="{4F6BBD70-EDF7-401D-BB4C-FECF99ED9248}"/>
    <cellStyle name="Heading 1 3" xfId="36" xr:uid="{4F19CF8D-ED89-4C4A-A05B-62E13566BCE6}"/>
    <cellStyle name="Heading 1 4" xfId="37" xr:uid="{3D08FD30-14EC-4AA2-A5D9-8A2EF488E75C}"/>
    <cellStyle name="Heading 2 1" xfId="38" xr:uid="{2BE4CC4F-50A8-42D3-A6C6-58D98D80BE21}"/>
    <cellStyle name="Heading 2 2" xfId="39" xr:uid="{EC276746-5D0E-4C79-9028-A2A82A90094C}"/>
    <cellStyle name="Heading 2 3" xfId="40" xr:uid="{F5866999-2C7B-4A17-871B-1744D2F2D65E}"/>
    <cellStyle name="Heading 2 4" xfId="41" xr:uid="{5F393ACF-4523-4F0B-9CF4-FB3E46CF7C16}"/>
    <cellStyle name="Heading 3" xfId="42" xr:uid="{9E119140-4818-4B04-A9EF-5562F2FCF66C}"/>
    <cellStyle name="Heading 4" xfId="43" xr:uid="{33C76785-EB15-4DD7-ABAE-14C9EA7E8813}"/>
    <cellStyle name="Heading 5" xfId="74" xr:uid="{F434566F-E306-498C-8B52-4125581C4A23}"/>
    <cellStyle name="Heading 6" xfId="73" xr:uid="{CA43EAEC-BA77-413C-B868-9FBCFD008520}"/>
    <cellStyle name="Hyperlink 1" xfId="44" xr:uid="{3C0F9A9F-4D21-400A-B8F3-E0181CABD686}"/>
    <cellStyle name="Hyperlink 2" xfId="45" xr:uid="{4FA5BEF9-388C-47CF-AE5F-152D4F321029}"/>
    <cellStyle name="Hyperlink 3" xfId="46" xr:uid="{D05A6E86-A29F-4252-9F52-3A46C2E26F0D}"/>
    <cellStyle name="Hyperlink 4" xfId="47" xr:uid="{7E920B91-5A94-4164-85F0-931DA2A75814}"/>
    <cellStyle name="Neutral 1" xfId="48" xr:uid="{3CE0CD3E-54F4-47F1-9A57-F11CFB659D51}"/>
    <cellStyle name="Neutral 2" xfId="49" xr:uid="{AAFA945F-FE4B-48C2-87AE-D0FEF867CC80}"/>
    <cellStyle name="Neutral 3" xfId="50" xr:uid="{22AB52BF-DC81-44EC-9F8A-D070C0DA842B}"/>
    <cellStyle name="Neutral 4" xfId="51" xr:uid="{10A0AFBD-4DA3-4F13-99DA-CA7297A0D9EA}"/>
    <cellStyle name="Note 1" xfId="52" xr:uid="{FEEF89D8-F942-4283-A6BE-325B93E505B4}"/>
    <cellStyle name="Note 1 2" xfId="72" xr:uid="{64B685CF-47AE-4381-9901-9CB180F8789D}"/>
    <cellStyle name="Note 2" xfId="53" xr:uid="{EFD80CF7-BF6E-4E7A-9CB4-82A576C7F6E2}"/>
    <cellStyle name="Note 2 2" xfId="71" xr:uid="{71DD6BAA-EA53-49E4-A058-5E60EB972376}"/>
    <cellStyle name="Note 3" xfId="54" xr:uid="{A2D762BC-B576-414A-8880-DDEBB834815B}"/>
    <cellStyle name="Note 3 2" xfId="70" xr:uid="{FA0433E7-3BA1-427E-A71E-1E25579E839E}"/>
    <cellStyle name="Note 4" xfId="55" xr:uid="{CD95BB17-B14B-443B-8BFD-4EABE9D58A18}"/>
    <cellStyle name="Note 4 2" xfId="69" xr:uid="{A52CC9FD-20CA-499D-AB39-1B9688FF881E}"/>
    <cellStyle name="Status 1" xfId="56" xr:uid="{86D9B389-B9D6-4203-8E53-DBBCB6525A06}"/>
    <cellStyle name="Status 2" xfId="57" xr:uid="{53596FA0-6576-48A5-8C4E-E30A71CB365D}"/>
    <cellStyle name="Status 3" xfId="58" xr:uid="{2CE732A5-886B-47AF-A1EA-12FA675DA8E8}"/>
    <cellStyle name="Status 4" xfId="59" xr:uid="{B1E9C86D-8AC9-45D5-B4E3-F46E6EA76F7C}"/>
    <cellStyle name="Text 1" xfId="60" xr:uid="{A3C0E491-91CD-440F-9BA5-D5BF33CCA04C}"/>
    <cellStyle name="Text 2" xfId="61" xr:uid="{5BEAB80D-86AF-4095-8F18-4E889D09F8BF}"/>
    <cellStyle name="Text 3" xfId="62" xr:uid="{B7405752-BB61-4F03-96CF-F36452A9EDE2}"/>
    <cellStyle name="Text 4" xfId="63" xr:uid="{6D8C8544-9168-4392-AB20-380F47111394}"/>
    <cellStyle name="Warning 1" xfId="64" xr:uid="{96397357-128D-4793-8639-02E205BA474B}"/>
    <cellStyle name="Warning 1 2" xfId="84" xr:uid="{7C6D1CB8-962E-4589-8A42-8B3552D559B0}"/>
    <cellStyle name="Warning 2" xfId="65" xr:uid="{807393C4-4517-4D98-835D-BBB42F18CAC1}"/>
    <cellStyle name="Warning 2 2" xfId="85" xr:uid="{5AA3C0CB-9E9E-46F2-8105-2B91C1C2823B}"/>
    <cellStyle name="Warning 3" xfId="66" xr:uid="{63C31B4B-5406-428D-9C80-B24610A8DDEA}"/>
    <cellStyle name="Warning 3 2" xfId="86" xr:uid="{C50C66C7-5331-478C-A165-3AEF83CB9D81}"/>
    <cellStyle name="Warning 4" xfId="67" xr:uid="{DA703EAE-C70E-4A9F-B47A-361AD11DA32C}"/>
    <cellStyle name="Warning 4 2" xfId="87" xr:uid="{39C5C70B-36B9-4A7B-9BF5-C3845C26809D}"/>
    <cellStyle name="Обычный" xfId="0" builtinId="0"/>
    <cellStyle name="Обычный 2" xfId="68" xr:uid="{1D46933D-D132-416E-AA61-C5392B23CED0}"/>
    <cellStyle name="Обычный 3" xfId="1" xr:uid="{F40135D1-E419-471B-9F03-8F511E12B30E}"/>
    <cellStyle name="Обычный 3 2" xfId="88" xr:uid="{52FD0270-12E7-4963-B421-C3065C0F26AF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H54"/>
  <sheetViews>
    <sheetView tabSelected="1" zoomScale="120" zoomScaleNormal="120" workbookViewId="0">
      <pane xSplit="9" ySplit="6" topLeftCell="J42" activePane="bottomRight" state="frozen"/>
      <selection activeCell="A2" sqref="A2"/>
      <selection pane="topRight" activeCell="L2" sqref="L2"/>
      <selection pane="bottomLeft" activeCell="A7" sqref="A7"/>
      <selection pane="bottomRight" activeCell="F45" sqref="F45"/>
    </sheetView>
  </sheetViews>
  <sheetFormatPr defaultColWidth="11.5703125" defaultRowHeight="12"/>
  <cols>
    <col min="1" max="1" width="3.5703125" style="46" customWidth="1"/>
    <col min="2" max="2" width="9.5703125" style="1" customWidth="1"/>
    <col min="3" max="3" width="14.5703125" style="5" customWidth="1"/>
    <col min="4" max="4" width="60.140625" style="60" customWidth="1"/>
    <col min="5" max="5" width="6.7109375" style="47" customWidth="1"/>
    <col min="6" max="6" width="17.42578125" style="48" customWidth="1"/>
    <col min="7" max="7" width="6.5703125" style="46" customWidth="1"/>
    <col min="8" max="8" width="6.85546875" style="9" customWidth="1"/>
    <col min="9" max="9" width="11.7109375" style="49" customWidth="1"/>
    <col min="10" max="10" width="11.5703125" style="49" customWidth="1"/>
    <col min="11" max="11" width="34.7109375" style="50" customWidth="1"/>
    <col min="12" max="12" width="7.42578125" style="47" customWidth="1"/>
    <col min="13" max="38" width="11.5703125" style="51"/>
    <col min="39" max="892" width="11.5703125" style="49"/>
    <col min="893" max="904" width="9.140625" style="52" customWidth="1"/>
    <col min="905" max="918" width="8.5703125" style="52" customWidth="1"/>
    <col min="919" max="16384" width="11.5703125" style="52"/>
  </cols>
  <sheetData>
    <row r="1" spans="1:918" ht="24.95" customHeight="1">
      <c r="D1" s="47" t="s">
        <v>28</v>
      </c>
    </row>
    <row r="2" spans="1:918" s="56" customFormat="1" ht="24.95" customHeight="1">
      <c r="A2" s="6"/>
      <c r="B2" s="2"/>
      <c r="C2" s="6"/>
      <c r="D2" s="53" t="s">
        <v>29</v>
      </c>
      <c r="E2" s="6"/>
      <c r="F2" s="54"/>
      <c r="G2" s="55"/>
      <c r="H2" s="10"/>
      <c r="K2" s="57"/>
      <c r="L2" s="58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</row>
    <row r="3" spans="1:918" s="56" customFormat="1" ht="46.5" customHeight="1">
      <c r="A3" s="126" t="s">
        <v>155</v>
      </c>
      <c r="B3" s="126"/>
      <c r="C3" s="126"/>
      <c r="D3" s="126"/>
      <c r="E3" s="126"/>
      <c r="F3" s="126"/>
      <c r="G3" s="126"/>
      <c r="H3" s="126"/>
      <c r="I3" s="126"/>
      <c r="K3" s="57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</row>
    <row r="4" spans="1:918" ht="12" customHeight="1"/>
    <row r="5" spans="1:918" s="65" customFormat="1" ht="46.5" customHeight="1">
      <c r="A5" s="61" t="s">
        <v>0</v>
      </c>
      <c r="B5" s="3" t="s">
        <v>1</v>
      </c>
      <c r="C5" s="7" t="s">
        <v>2</v>
      </c>
      <c r="D5" s="62" t="s">
        <v>3</v>
      </c>
      <c r="E5" s="63" t="s">
        <v>4</v>
      </c>
      <c r="F5" s="63" t="s">
        <v>30</v>
      </c>
      <c r="G5" s="63" t="s">
        <v>8</v>
      </c>
      <c r="H5" s="11" t="s">
        <v>21</v>
      </c>
      <c r="I5" s="63" t="s">
        <v>27</v>
      </c>
      <c r="J5" s="63" t="s">
        <v>5</v>
      </c>
      <c r="K5" s="63" t="s">
        <v>6</v>
      </c>
      <c r="L5" s="63" t="s">
        <v>7</v>
      </c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HI5" s="49"/>
      <c r="AHJ5" s="49"/>
      <c r="AHK5" s="49"/>
      <c r="AHL5" s="49"/>
      <c r="AHM5" s="49"/>
      <c r="AHN5" s="49"/>
      <c r="AHO5" s="49"/>
      <c r="AHP5" s="49"/>
      <c r="AHQ5" s="49"/>
    </row>
    <row r="6" spans="1:918" s="65" customFormat="1" ht="15" customHeight="1">
      <c r="A6" s="61"/>
      <c r="B6" s="3"/>
      <c r="C6" s="8"/>
      <c r="D6" s="66"/>
      <c r="E6" s="63"/>
      <c r="G6" s="63"/>
      <c r="H6" s="11"/>
      <c r="I6" s="63"/>
      <c r="J6" s="63"/>
      <c r="K6" s="67"/>
      <c r="L6" s="63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HI6" s="52"/>
      <c r="AHJ6" s="52"/>
      <c r="AHK6" s="52"/>
      <c r="AHL6" s="52"/>
      <c r="AHM6" s="52"/>
      <c r="AHN6" s="52"/>
      <c r="AHO6" s="52"/>
      <c r="AHP6" s="52"/>
      <c r="AHQ6" s="52"/>
    </row>
    <row r="7" spans="1:918" s="49" customFormat="1" ht="45" customHeight="1">
      <c r="A7" s="68">
        <v>1</v>
      </c>
      <c r="B7" s="4">
        <v>33181170</v>
      </c>
      <c r="C7" s="69" t="s">
        <v>13</v>
      </c>
      <c r="D7" s="70" t="s">
        <v>24</v>
      </c>
      <c r="E7" s="15" t="s">
        <v>9</v>
      </c>
      <c r="F7" s="71" t="s">
        <v>31</v>
      </c>
      <c r="G7" s="15">
        <v>30</v>
      </c>
      <c r="H7" s="15">
        <v>13965.5</v>
      </c>
      <c r="I7" s="15">
        <f>G7*H7</f>
        <v>418965</v>
      </c>
      <c r="J7" s="72" t="s">
        <v>14</v>
      </c>
      <c r="K7" s="69" t="s">
        <v>15</v>
      </c>
      <c r="L7" s="68" t="s">
        <v>10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HI7" s="52"/>
      <c r="AHJ7" s="52"/>
      <c r="AHK7" s="52"/>
      <c r="AHL7" s="52"/>
      <c r="AHM7" s="52"/>
      <c r="AHN7" s="52"/>
      <c r="AHO7" s="52"/>
      <c r="AHP7" s="52"/>
      <c r="AHQ7" s="52"/>
      <c r="AHR7" s="52"/>
      <c r="AHS7" s="52"/>
      <c r="AHT7" s="52"/>
      <c r="AHU7" s="52"/>
      <c r="AHV7" s="52"/>
      <c r="AHW7" s="52"/>
      <c r="AHX7" s="52"/>
      <c r="AHY7" s="52"/>
      <c r="AHZ7" s="52"/>
      <c r="AIA7" s="52"/>
      <c r="AIB7" s="52"/>
      <c r="AIC7" s="52"/>
      <c r="AID7" s="52"/>
      <c r="AIE7" s="52"/>
      <c r="AIF7" s="52"/>
      <c r="AIG7" s="52"/>
      <c r="AIH7" s="52"/>
    </row>
    <row r="8" spans="1:918" ht="65.099999999999994" customHeight="1">
      <c r="A8" s="68">
        <v>2</v>
      </c>
      <c r="B8" s="12" t="s">
        <v>32</v>
      </c>
      <c r="C8" s="69" t="s">
        <v>23</v>
      </c>
      <c r="D8" s="70" t="s">
        <v>26</v>
      </c>
      <c r="E8" s="15" t="s">
        <v>9</v>
      </c>
      <c r="F8" s="71" t="s">
        <v>31</v>
      </c>
      <c r="G8" s="15">
        <v>800</v>
      </c>
      <c r="H8" s="73">
        <v>19799.998500000002</v>
      </c>
      <c r="I8" s="15">
        <f t="shared" ref="I8:I43" si="0">G8*H8</f>
        <v>15839998.800000001</v>
      </c>
      <c r="J8" s="74" t="s">
        <v>11</v>
      </c>
      <c r="K8" s="69" t="s">
        <v>12</v>
      </c>
      <c r="L8" s="68" t="s">
        <v>10</v>
      </c>
    </row>
    <row r="9" spans="1:918" s="49" customFormat="1" ht="150" customHeight="1">
      <c r="A9" s="68">
        <v>3</v>
      </c>
      <c r="B9" s="4">
        <v>33691139</v>
      </c>
      <c r="C9" s="14" t="s">
        <v>22</v>
      </c>
      <c r="D9" s="75" t="s">
        <v>25</v>
      </c>
      <c r="E9" s="15" t="s">
        <v>9</v>
      </c>
      <c r="F9" s="71" t="s">
        <v>31</v>
      </c>
      <c r="G9" s="15">
        <v>600</v>
      </c>
      <c r="H9" s="15">
        <v>39600</v>
      </c>
      <c r="I9" s="15">
        <f t="shared" si="0"/>
        <v>23760000</v>
      </c>
      <c r="J9" s="27" t="s">
        <v>17</v>
      </c>
      <c r="K9" s="14" t="s">
        <v>18</v>
      </c>
      <c r="L9" s="71" t="s">
        <v>10</v>
      </c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HI9" s="52"/>
      <c r="AHJ9" s="52"/>
      <c r="AHK9" s="52"/>
      <c r="AHL9" s="52"/>
      <c r="AHM9" s="52"/>
      <c r="AHN9" s="52"/>
      <c r="AHO9" s="52"/>
      <c r="AHP9" s="52"/>
      <c r="AHQ9" s="52"/>
      <c r="AHR9" s="52"/>
      <c r="AHS9" s="52"/>
      <c r="AHT9" s="52"/>
      <c r="AHU9" s="52"/>
      <c r="AHV9" s="52"/>
      <c r="AHW9" s="52"/>
      <c r="AHX9" s="52"/>
      <c r="AHY9" s="52"/>
      <c r="AHZ9" s="52"/>
      <c r="AIA9" s="52"/>
      <c r="AIB9" s="52"/>
      <c r="AIC9" s="52"/>
      <c r="AID9" s="52"/>
      <c r="AIE9" s="52"/>
      <c r="AIF9" s="52"/>
      <c r="AIG9" s="52"/>
      <c r="AIH9" s="52"/>
    </row>
    <row r="10" spans="1:918" s="19" customFormat="1" ht="60" customHeight="1">
      <c r="A10" s="68">
        <v>4</v>
      </c>
      <c r="B10" s="13">
        <v>33161120</v>
      </c>
      <c r="C10" s="29" t="s">
        <v>36</v>
      </c>
      <c r="D10" s="14" t="s">
        <v>37</v>
      </c>
      <c r="E10" s="15" t="s">
        <v>9</v>
      </c>
      <c r="F10" s="71" t="s">
        <v>31</v>
      </c>
      <c r="G10" s="32">
        <v>200</v>
      </c>
      <c r="H10" s="15">
        <v>1500</v>
      </c>
      <c r="I10" s="15">
        <f t="shared" si="0"/>
        <v>300000</v>
      </c>
      <c r="J10" s="16" t="s">
        <v>107</v>
      </c>
      <c r="K10" s="16" t="s">
        <v>108</v>
      </c>
      <c r="L10" s="71" t="s">
        <v>10</v>
      </c>
      <c r="M10" s="17"/>
      <c r="N10" s="17"/>
      <c r="O10" s="17"/>
      <c r="P10" s="17"/>
      <c r="Q10" s="17"/>
      <c r="R10" s="1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918" s="19" customFormat="1" ht="78.75">
      <c r="A11" s="68">
        <v>5</v>
      </c>
      <c r="B11" s="76">
        <v>33141100</v>
      </c>
      <c r="C11" s="77" t="s">
        <v>38</v>
      </c>
      <c r="D11" s="78" t="s">
        <v>38</v>
      </c>
      <c r="E11" s="15" t="s">
        <v>9</v>
      </c>
      <c r="F11" s="71" t="s">
        <v>31</v>
      </c>
      <c r="G11" s="32">
        <v>100</v>
      </c>
      <c r="H11" s="20">
        <v>3000</v>
      </c>
      <c r="I11" s="15">
        <f t="shared" si="0"/>
        <v>300000</v>
      </c>
      <c r="J11" s="21" t="s">
        <v>39</v>
      </c>
      <c r="K11" s="22" t="s">
        <v>39</v>
      </c>
      <c r="L11" s="23" t="s">
        <v>10</v>
      </c>
      <c r="M11" s="17"/>
      <c r="N11" s="17"/>
      <c r="O11" s="17"/>
      <c r="P11" s="17"/>
      <c r="Q11" s="17"/>
      <c r="R11" s="1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918" s="19" customFormat="1" ht="50.1" customHeight="1">
      <c r="A12" s="68">
        <v>6</v>
      </c>
      <c r="B12" s="24" t="s">
        <v>40</v>
      </c>
      <c r="C12" s="79" t="s">
        <v>41</v>
      </c>
      <c r="D12" s="25" t="s">
        <v>42</v>
      </c>
      <c r="E12" s="15" t="s">
        <v>9</v>
      </c>
      <c r="F12" s="71" t="s">
        <v>31</v>
      </c>
      <c r="G12" s="32">
        <v>10</v>
      </c>
      <c r="H12" s="26">
        <v>100</v>
      </c>
      <c r="I12" s="15">
        <f t="shared" si="0"/>
        <v>1000</v>
      </c>
      <c r="J12" s="22" t="s">
        <v>43</v>
      </c>
      <c r="K12" s="22" t="s">
        <v>43</v>
      </c>
      <c r="L12" s="23" t="s">
        <v>10</v>
      </c>
      <c r="M12" s="17"/>
      <c r="N12" s="17"/>
      <c r="O12" s="17"/>
      <c r="P12" s="17"/>
      <c r="Q12" s="17"/>
      <c r="R12" s="1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918" s="19" customFormat="1" ht="50.1" customHeight="1">
      <c r="A13" s="68">
        <v>7</v>
      </c>
      <c r="B13" s="24" t="s">
        <v>40</v>
      </c>
      <c r="C13" s="79" t="s">
        <v>44</v>
      </c>
      <c r="D13" s="25" t="s">
        <v>45</v>
      </c>
      <c r="E13" s="15" t="s">
        <v>9</v>
      </c>
      <c r="F13" s="71" t="s">
        <v>31</v>
      </c>
      <c r="G13" s="32">
        <v>10</v>
      </c>
      <c r="H13" s="26">
        <v>100</v>
      </c>
      <c r="I13" s="15">
        <f t="shared" si="0"/>
        <v>1000</v>
      </c>
      <c r="J13" s="22" t="s">
        <v>46</v>
      </c>
      <c r="K13" s="22" t="s">
        <v>46</v>
      </c>
      <c r="L13" s="23" t="s">
        <v>10</v>
      </c>
      <c r="M13" s="17"/>
      <c r="N13" s="17"/>
      <c r="O13" s="17"/>
      <c r="P13" s="17"/>
      <c r="Q13" s="17"/>
      <c r="R13" s="1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918" s="19" customFormat="1" ht="50.1" customHeight="1">
      <c r="A14" s="68">
        <v>8</v>
      </c>
      <c r="B14" s="24" t="s">
        <v>40</v>
      </c>
      <c r="C14" s="79" t="s">
        <v>47</v>
      </c>
      <c r="D14" s="25" t="s">
        <v>48</v>
      </c>
      <c r="E14" s="15" t="s">
        <v>9</v>
      </c>
      <c r="F14" s="71" t="s">
        <v>31</v>
      </c>
      <c r="G14" s="32">
        <v>12</v>
      </c>
      <c r="H14" s="26">
        <v>100</v>
      </c>
      <c r="I14" s="15">
        <f t="shared" si="0"/>
        <v>1200</v>
      </c>
      <c r="J14" s="22" t="s">
        <v>49</v>
      </c>
      <c r="K14" s="22" t="s">
        <v>49</v>
      </c>
      <c r="L14" s="23" t="s">
        <v>10</v>
      </c>
      <c r="M14" s="17"/>
      <c r="N14" s="17"/>
      <c r="O14" s="17"/>
      <c r="P14" s="17"/>
      <c r="Q14" s="17"/>
      <c r="R14" s="1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918" s="19" customFormat="1" ht="53.25" customHeight="1">
      <c r="A15" s="68">
        <v>9</v>
      </c>
      <c r="B15" s="31">
        <v>33141100</v>
      </c>
      <c r="C15" s="29" t="s">
        <v>50</v>
      </c>
      <c r="D15" s="80" t="s">
        <v>105</v>
      </c>
      <c r="E15" s="15" t="s">
        <v>9</v>
      </c>
      <c r="F15" s="71" t="s">
        <v>31</v>
      </c>
      <c r="G15" s="32">
        <v>1</v>
      </c>
      <c r="H15" s="26">
        <v>8669</v>
      </c>
      <c r="I15" s="15">
        <f t="shared" si="0"/>
        <v>8669</v>
      </c>
      <c r="J15" s="81" t="s">
        <v>51</v>
      </c>
      <c r="K15" s="81" t="s">
        <v>51</v>
      </c>
      <c r="L15" s="23" t="s">
        <v>10</v>
      </c>
      <c r="M15" s="17"/>
      <c r="N15" s="17"/>
      <c r="O15" s="17"/>
      <c r="P15" s="17"/>
      <c r="Q15" s="17"/>
      <c r="R15" s="1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918" s="19" customFormat="1" ht="45">
      <c r="A16" s="68">
        <v>10</v>
      </c>
      <c r="B16" s="24" t="s">
        <v>52</v>
      </c>
      <c r="C16" s="22" t="s">
        <v>53</v>
      </c>
      <c r="D16" s="27" t="s">
        <v>113</v>
      </c>
      <c r="E16" s="15" t="s">
        <v>9</v>
      </c>
      <c r="F16" s="71" t="s">
        <v>31</v>
      </c>
      <c r="G16" s="32">
        <v>1000</v>
      </c>
      <c r="H16" s="28">
        <v>643.5</v>
      </c>
      <c r="I16" s="15">
        <f t="shared" si="0"/>
        <v>643500</v>
      </c>
      <c r="J16" s="21" t="s">
        <v>54</v>
      </c>
      <c r="K16" s="22" t="s">
        <v>54</v>
      </c>
      <c r="L16" s="23" t="s">
        <v>10</v>
      </c>
      <c r="M16" s="17"/>
      <c r="N16" s="17"/>
      <c r="O16" s="17"/>
      <c r="P16" s="17"/>
      <c r="Q16" s="17"/>
      <c r="R16" s="1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s="19" customFormat="1" ht="78.75">
      <c r="A17" s="68">
        <v>11</v>
      </c>
      <c r="B17" s="24" t="s">
        <v>52</v>
      </c>
      <c r="C17" s="82" t="s">
        <v>55</v>
      </c>
      <c r="D17" s="27" t="s">
        <v>56</v>
      </c>
      <c r="E17" s="15" t="s">
        <v>9</v>
      </c>
      <c r="F17" s="71" t="s">
        <v>31</v>
      </c>
      <c r="G17" s="32">
        <v>1000</v>
      </c>
      <c r="H17" s="28">
        <v>325</v>
      </c>
      <c r="I17" s="15">
        <f t="shared" si="0"/>
        <v>325000</v>
      </c>
      <c r="J17" s="21" t="s">
        <v>57</v>
      </c>
      <c r="K17" s="22" t="s">
        <v>57</v>
      </c>
      <c r="L17" s="23" t="s">
        <v>10</v>
      </c>
      <c r="M17" s="17"/>
      <c r="N17" s="17"/>
      <c r="O17" s="17"/>
      <c r="P17" s="17"/>
      <c r="Q17" s="17"/>
      <c r="R17" s="1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s="19" customFormat="1" ht="59.25" customHeight="1">
      <c r="A18" s="68">
        <v>12</v>
      </c>
      <c r="B18" s="24" t="s">
        <v>52</v>
      </c>
      <c r="C18" s="83" t="s">
        <v>58</v>
      </c>
      <c r="D18" s="84" t="s">
        <v>59</v>
      </c>
      <c r="E18" s="85" t="s">
        <v>9</v>
      </c>
      <c r="F18" s="71" t="s">
        <v>31</v>
      </c>
      <c r="G18" s="32">
        <v>300</v>
      </c>
      <c r="H18" s="28">
        <v>1000</v>
      </c>
      <c r="I18" s="15">
        <f t="shared" si="0"/>
        <v>300000</v>
      </c>
      <c r="J18" s="86" t="s">
        <v>60</v>
      </c>
      <c r="K18" s="93" t="s">
        <v>112</v>
      </c>
      <c r="L18" s="33" t="s">
        <v>10</v>
      </c>
      <c r="M18" s="17"/>
      <c r="N18" s="17"/>
      <c r="O18" s="17"/>
      <c r="P18" s="17"/>
      <c r="Q18" s="17"/>
      <c r="R18" s="1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s="19" customFormat="1" ht="42" customHeight="1">
      <c r="A19" s="68">
        <v>13</v>
      </c>
      <c r="B19" s="31">
        <v>33141100</v>
      </c>
      <c r="C19" s="29" t="s">
        <v>61</v>
      </c>
      <c r="D19" s="14" t="s">
        <v>61</v>
      </c>
      <c r="E19" s="85" t="s">
        <v>9</v>
      </c>
      <c r="F19" s="71" t="s">
        <v>31</v>
      </c>
      <c r="G19" s="32">
        <v>216</v>
      </c>
      <c r="H19" s="26">
        <v>200</v>
      </c>
      <c r="I19" s="15">
        <f t="shared" si="0"/>
        <v>43200</v>
      </c>
      <c r="J19" s="21" t="s">
        <v>62</v>
      </c>
      <c r="K19" s="21" t="s">
        <v>63</v>
      </c>
      <c r="L19" s="23" t="s">
        <v>10</v>
      </c>
      <c r="M19" s="17"/>
      <c r="N19" s="17"/>
      <c r="O19" s="17"/>
      <c r="P19" s="17"/>
      <c r="Q19" s="17"/>
      <c r="R19" s="1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s="19" customFormat="1" ht="102" customHeight="1">
      <c r="A20" s="68">
        <v>14</v>
      </c>
      <c r="B20" s="31">
        <v>33141100</v>
      </c>
      <c r="C20" s="29" t="s">
        <v>64</v>
      </c>
      <c r="D20" s="34" t="s">
        <v>106</v>
      </c>
      <c r="E20" s="85" t="s">
        <v>9</v>
      </c>
      <c r="F20" s="71" t="s">
        <v>31</v>
      </c>
      <c r="G20" s="32">
        <v>7500</v>
      </c>
      <c r="H20" s="26">
        <v>400</v>
      </c>
      <c r="I20" s="15">
        <f t="shared" si="0"/>
        <v>3000000</v>
      </c>
      <c r="J20" s="21" t="s">
        <v>65</v>
      </c>
      <c r="K20" s="21" t="s">
        <v>109</v>
      </c>
      <c r="L20" s="23" t="s">
        <v>10</v>
      </c>
      <c r="M20" s="17"/>
      <c r="N20" s="17"/>
      <c r="O20" s="17"/>
      <c r="P20" s="17"/>
      <c r="Q20" s="17"/>
      <c r="R20" s="1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s="19" customFormat="1" ht="78" customHeight="1">
      <c r="A21" s="68">
        <v>15</v>
      </c>
      <c r="B21" s="31">
        <v>33141100</v>
      </c>
      <c r="C21" s="29" t="s">
        <v>66</v>
      </c>
      <c r="D21" s="27" t="s">
        <v>111</v>
      </c>
      <c r="E21" s="85" t="s">
        <v>9</v>
      </c>
      <c r="F21" s="71" t="s">
        <v>31</v>
      </c>
      <c r="G21" s="32">
        <v>250</v>
      </c>
      <c r="H21" s="28">
        <v>100</v>
      </c>
      <c r="I21" s="15">
        <f t="shared" si="0"/>
        <v>25000</v>
      </c>
      <c r="J21" s="21" t="s">
        <v>67</v>
      </c>
      <c r="K21" s="21" t="s">
        <v>67</v>
      </c>
      <c r="L21" s="30" t="s">
        <v>10</v>
      </c>
      <c r="M21" s="17"/>
      <c r="N21" s="17"/>
      <c r="O21" s="17"/>
      <c r="P21" s="17"/>
      <c r="Q21" s="17"/>
      <c r="R21" s="1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s="19" customFormat="1" ht="42">
      <c r="A22" s="68">
        <v>16</v>
      </c>
      <c r="B22" s="31">
        <v>33141136</v>
      </c>
      <c r="C22" s="29" t="s">
        <v>68</v>
      </c>
      <c r="D22" s="27" t="s">
        <v>110</v>
      </c>
      <c r="E22" s="85" t="s">
        <v>9</v>
      </c>
      <c r="F22" s="71" t="s">
        <v>31</v>
      </c>
      <c r="G22" s="32">
        <v>50</v>
      </c>
      <c r="H22" s="26">
        <v>2000</v>
      </c>
      <c r="I22" s="15">
        <f t="shared" si="0"/>
        <v>100000</v>
      </c>
      <c r="J22" s="21" t="s">
        <v>69</v>
      </c>
      <c r="K22" s="21" t="s">
        <v>69</v>
      </c>
      <c r="L22" s="87" t="s">
        <v>10</v>
      </c>
      <c r="M22" s="17"/>
      <c r="N22" s="17"/>
      <c r="O22" s="17"/>
      <c r="P22" s="17"/>
      <c r="Q22" s="17"/>
      <c r="R22" s="1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s="19" customFormat="1" ht="55.5" customHeight="1">
      <c r="A23" s="68">
        <v>17</v>
      </c>
      <c r="B23" s="31">
        <v>33141136</v>
      </c>
      <c r="C23" s="29" t="s">
        <v>70</v>
      </c>
      <c r="D23" s="27" t="s">
        <v>71</v>
      </c>
      <c r="E23" s="85" t="s">
        <v>9</v>
      </c>
      <c r="F23" s="71" t="s">
        <v>31</v>
      </c>
      <c r="G23" s="32">
        <v>20</v>
      </c>
      <c r="H23" s="26">
        <v>2000</v>
      </c>
      <c r="I23" s="15">
        <f t="shared" si="0"/>
        <v>40000</v>
      </c>
      <c r="J23" s="21" t="s">
        <v>72</v>
      </c>
      <c r="K23" s="22" t="s">
        <v>72</v>
      </c>
      <c r="L23" s="23" t="s">
        <v>10</v>
      </c>
      <c r="M23" s="17"/>
      <c r="N23" s="17"/>
      <c r="O23" s="17"/>
      <c r="P23" s="17"/>
      <c r="Q23" s="17"/>
      <c r="R23" s="1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s="19" customFormat="1" ht="105" customHeight="1">
      <c r="A24" s="68">
        <v>18</v>
      </c>
      <c r="B24" s="31">
        <v>33141121</v>
      </c>
      <c r="C24" s="29" t="s">
        <v>73</v>
      </c>
      <c r="D24" s="88" t="s">
        <v>74</v>
      </c>
      <c r="E24" s="85" t="s">
        <v>9</v>
      </c>
      <c r="F24" s="71" t="s">
        <v>31</v>
      </c>
      <c r="G24" s="32">
        <v>28</v>
      </c>
      <c r="H24" s="26">
        <v>38000</v>
      </c>
      <c r="I24" s="15">
        <f t="shared" si="0"/>
        <v>1064000</v>
      </c>
      <c r="J24" s="21" t="s">
        <v>75</v>
      </c>
      <c r="K24" s="21" t="s">
        <v>75</v>
      </c>
      <c r="L24" s="33" t="s">
        <v>10</v>
      </c>
      <c r="M24" s="17"/>
      <c r="N24" s="17"/>
      <c r="O24" s="17"/>
      <c r="P24" s="17"/>
      <c r="Q24" s="17"/>
      <c r="R24" s="1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s="19" customFormat="1" ht="90" customHeight="1">
      <c r="A25" s="68">
        <v>19</v>
      </c>
      <c r="B25" s="31">
        <v>33141159</v>
      </c>
      <c r="C25" s="29" t="s">
        <v>76</v>
      </c>
      <c r="D25" s="14" t="s">
        <v>77</v>
      </c>
      <c r="E25" s="26" t="s">
        <v>78</v>
      </c>
      <c r="F25" s="71" t="s">
        <v>31</v>
      </c>
      <c r="G25" s="32">
        <v>58100</v>
      </c>
      <c r="H25" s="26">
        <v>26.46</v>
      </c>
      <c r="I25" s="15">
        <f t="shared" si="0"/>
        <v>1537326</v>
      </c>
      <c r="J25" s="22" t="s">
        <v>79</v>
      </c>
      <c r="K25" s="22" t="s">
        <v>79</v>
      </c>
      <c r="L25" s="33" t="s">
        <v>80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s="19" customFormat="1" ht="84.75" customHeight="1">
      <c r="A26" s="68">
        <v>20</v>
      </c>
      <c r="B26" s="31">
        <v>33141159</v>
      </c>
      <c r="C26" s="29" t="s">
        <v>81</v>
      </c>
      <c r="D26" s="34" t="s">
        <v>82</v>
      </c>
      <c r="E26" s="26" t="s">
        <v>78</v>
      </c>
      <c r="F26" s="71" t="s">
        <v>31</v>
      </c>
      <c r="G26" s="32">
        <v>28500</v>
      </c>
      <c r="H26" s="26">
        <v>28.8</v>
      </c>
      <c r="I26" s="15">
        <f t="shared" si="0"/>
        <v>820800</v>
      </c>
      <c r="J26" s="21" t="s">
        <v>83</v>
      </c>
      <c r="K26" s="22" t="s">
        <v>83</v>
      </c>
      <c r="L26" s="23" t="s">
        <v>10</v>
      </c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s="19" customFormat="1" ht="95.1" customHeight="1">
      <c r="A27" s="68">
        <v>21</v>
      </c>
      <c r="B27" s="31">
        <v>33141136</v>
      </c>
      <c r="C27" s="29" t="s">
        <v>84</v>
      </c>
      <c r="D27" s="34" t="s">
        <v>85</v>
      </c>
      <c r="E27" s="26" t="s">
        <v>78</v>
      </c>
      <c r="F27" s="71" t="s">
        <v>31</v>
      </c>
      <c r="G27" s="32">
        <v>50</v>
      </c>
      <c r="H27" s="26">
        <v>188.1</v>
      </c>
      <c r="I27" s="15">
        <f t="shared" si="0"/>
        <v>9405</v>
      </c>
      <c r="J27" s="21" t="s">
        <v>86</v>
      </c>
      <c r="K27" s="21" t="s">
        <v>86</v>
      </c>
      <c r="L27" s="33" t="s">
        <v>10</v>
      </c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s="36" customFormat="1" ht="84.95" customHeight="1">
      <c r="A28" s="68">
        <v>22</v>
      </c>
      <c r="B28" s="31">
        <v>33141142</v>
      </c>
      <c r="C28" s="89" t="s">
        <v>87</v>
      </c>
      <c r="D28" s="34" t="s">
        <v>88</v>
      </c>
      <c r="E28" s="26" t="s">
        <v>9</v>
      </c>
      <c r="F28" s="71" t="s">
        <v>31</v>
      </c>
      <c r="G28" s="32">
        <v>4380</v>
      </c>
      <c r="H28" s="26">
        <v>67</v>
      </c>
      <c r="I28" s="15">
        <f t="shared" si="0"/>
        <v>293460</v>
      </c>
      <c r="J28" s="22" t="s">
        <v>89</v>
      </c>
      <c r="K28" s="22" t="s">
        <v>90</v>
      </c>
      <c r="L28" s="23" t="s">
        <v>10</v>
      </c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</row>
    <row r="29" spans="1:38" s="19" customFormat="1" ht="65.099999999999994" customHeight="1">
      <c r="A29" s="68">
        <v>23</v>
      </c>
      <c r="B29" s="37" t="s">
        <v>91</v>
      </c>
      <c r="C29" s="38" t="s">
        <v>92</v>
      </c>
      <c r="D29" s="39" t="s">
        <v>93</v>
      </c>
      <c r="E29" s="26" t="s">
        <v>9</v>
      </c>
      <c r="F29" s="71" t="s">
        <v>31</v>
      </c>
      <c r="G29" s="32">
        <v>80</v>
      </c>
      <c r="H29" s="40">
        <v>5500</v>
      </c>
      <c r="I29" s="15">
        <f t="shared" si="0"/>
        <v>440000</v>
      </c>
      <c r="J29" s="41" t="s">
        <v>94</v>
      </c>
      <c r="K29" s="41" t="s">
        <v>95</v>
      </c>
      <c r="L29" s="30" t="s">
        <v>10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s="19" customFormat="1" ht="45" customHeight="1">
      <c r="A30" s="68">
        <v>24</v>
      </c>
      <c r="B30" s="37">
        <v>33141143</v>
      </c>
      <c r="C30" s="38" t="s">
        <v>96</v>
      </c>
      <c r="D30" s="39" t="s">
        <v>97</v>
      </c>
      <c r="E30" s="26" t="s">
        <v>9</v>
      </c>
      <c r="F30" s="71" t="s">
        <v>31</v>
      </c>
      <c r="G30" s="32">
        <v>36700</v>
      </c>
      <c r="H30" s="40">
        <v>3.45</v>
      </c>
      <c r="I30" s="15">
        <f t="shared" si="0"/>
        <v>126615</v>
      </c>
      <c r="J30" s="41" t="s">
        <v>98</v>
      </c>
      <c r="K30" s="41" t="s">
        <v>98</v>
      </c>
      <c r="L30" s="30" t="s">
        <v>10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s="19" customFormat="1" ht="45" customHeight="1">
      <c r="A31" s="68">
        <v>25</v>
      </c>
      <c r="B31" s="42">
        <v>33141100</v>
      </c>
      <c r="C31" s="22" t="s">
        <v>139</v>
      </c>
      <c r="D31" s="27" t="s">
        <v>140</v>
      </c>
      <c r="E31" s="26" t="s">
        <v>9</v>
      </c>
      <c r="F31" s="71" t="s">
        <v>31</v>
      </c>
      <c r="G31" s="32">
        <v>210</v>
      </c>
      <c r="H31" s="26">
        <v>2500</v>
      </c>
      <c r="I31" s="15">
        <f t="shared" ref="I31" si="1">G31*H31</f>
        <v>525000</v>
      </c>
      <c r="J31" s="43" t="s">
        <v>137</v>
      </c>
      <c r="K31" s="43" t="s">
        <v>141</v>
      </c>
      <c r="L31" s="33" t="s">
        <v>10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s="19" customFormat="1" ht="50.1" customHeight="1">
      <c r="A32" s="68">
        <v>26</v>
      </c>
      <c r="B32" s="42">
        <v>33141100</v>
      </c>
      <c r="C32" s="22" t="s">
        <v>135</v>
      </c>
      <c r="D32" s="27" t="s">
        <v>136</v>
      </c>
      <c r="E32" s="26" t="s">
        <v>9</v>
      </c>
      <c r="F32" s="71" t="s">
        <v>31</v>
      </c>
      <c r="G32" s="32">
        <v>210</v>
      </c>
      <c r="H32" s="26">
        <v>2500</v>
      </c>
      <c r="I32" s="15">
        <f t="shared" si="0"/>
        <v>525000</v>
      </c>
      <c r="J32" s="43" t="s">
        <v>137</v>
      </c>
      <c r="K32" s="43" t="s">
        <v>138</v>
      </c>
      <c r="L32" s="33" t="s">
        <v>10</v>
      </c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s="19" customFormat="1" ht="45" customHeight="1">
      <c r="A33" s="68">
        <v>27</v>
      </c>
      <c r="B33" s="44">
        <v>33141110</v>
      </c>
      <c r="C33" s="29" t="s">
        <v>99</v>
      </c>
      <c r="D33" s="34" t="s">
        <v>100</v>
      </c>
      <c r="E33" s="26" t="s">
        <v>9</v>
      </c>
      <c r="F33" s="71" t="s">
        <v>31</v>
      </c>
      <c r="G33" s="32">
        <v>60</v>
      </c>
      <c r="H33" s="26">
        <v>1300</v>
      </c>
      <c r="I33" s="15">
        <f t="shared" si="0"/>
        <v>78000</v>
      </c>
      <c r="J33" s="21" t="s">
        <v>101</v>
      </c>
      <c r="K33" s="45" t="s">
        <v>101</v>
      </c>
      <c r="L33" s="23" t="s">
        <v>10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s="92" customFormat="1" ht="60" customHeight="1">
      <c r="A34" s="68">
        <v>28</v>
      </c>
      <c r="B34" s="31">
        <v>33141100</v>
      </c>
      <c r="C34" s="90" t="s">
        <v>102</v>
      </c>
      <c r="D34" s="27" t="s">
        <v>103</v>
      </c>
      <c r="E34" s="26" t="s">
        <v>9</v>
      </c>
      <c r="F34" s="71" t="s">
        <v>31</v>
      </c>
      <c r="G34" s="32">
        <v>350</v>
      </c>
      <c r="H34" s="26">
        <v>198</v>
      </c>
      <c r="I34" s="15">
        <f t="shared" si="0"/>
        <v>69300</v>
      </c>
      <c r="J34" s="21" t="s">
        <v>104</v>
      </c>
      <c r="K34" s="21" t="s">
        <v>104</v>
      </c>
      <c r="L34" s="30" t="s">
        <v>10</v>
      </c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</row>
    <row r="35" spans="1:38" s="92" customFormat="1" ht="60" customHeight="1">
      <c r="A35" s="68">
        <v>29</v>
      </c>
      <c r="B35" s="42">
        <v>33141100</v>
      </c>
      <c r="C35" s="101" t="s">
        <v>142</v>
      </c>
      <c r="D35" s="95" t="s">
        <v>143</v>
      </c>
      <c r="E35" s="26" t="s">
        <v>9</v>
      </c>
      <c r="F35" s="71" t="s">
        <v>31</v>
      </c>
      <c r="G35" s="96">
        <v>50</v>
      </c>
      <c r="H35" s="97">
        <v>25000</v>
      </c>
      <c r="I35" s="98">
        <f t="shared" si="0"/>
        <v>1250000</v>
      </c>
      <c r="J35" s="99" t="s">
        <v>148</v>
      </c>
      <c r="K35" s="99" t="s">
        <v>149</v>
      </c>
      <c r="L35" s="100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</row>
    <row r="36" spans="1:38" s="92" customFormat="1" ht="60" customHeight="1">
      <c r="A36" s="68">
        <v>30</v>
      </c>
      <c r="B36" s="42">
        <v>33141100</v>
      </c>
      <c r="C36" s="101" t="s">
        <v>144</v>
      </c>
      <c r="D36" s="95" t="s">
        <v>145</v>
      </c>
      <c r="E36" s="26" t="s">
        <v>9</v>
      </c>
      <c r="F36" s="71" t="s">
        <v>31</v>
      </c>
      <c r="G36" s="96">
        <v>50</v>
      </c>
      <c r="H36" s="97">
        <v>5000</v>
      </c>
      <c r="I36" s="98">
        <f t="shared" si="0"/>
        <v>250000</v>
      </c>
      <c r="J36" s="99" t="s">
        <v>150</v>
      </c>
      <c r="K36" s="99" t="s">
        <v>151</v>
      </c>
      <c r="L36" s="100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</row>
    <row r="37" spans="1:38" s="92" customFormat="1" ht="60" customHeight="1">
      <c r="A37" s="68">
        <v>31</v>
      </c>
      <c r="B37" s="42">
        <v>33141100</v>
      </c>
      <c r="C37" s="101" t="s">
        <v>144</v>
      </c>
      <c r="D37" s="95" t="s">
        <v>146</v>
      </c>
      <c r="E37" s="26" t="s">
        <v>9</v>
      </c>
      <c r="F37" s="71" t="s">
        <v>31</v>
      </c>
      <c r="G37" s="96">
        <v>50</v>
      </c>
      <c r="H37" s="97">
        <v>5000</v>
      </c>
      <c r="I37" s="98">
        <f t="shared" si="0"/>
        <v>250000</v>
      </c>
      <c r="J37" s="99" t="s">
        <v>150</v>
      </c>
      <c r="K37" s="99" t="s">
        <v>152</v>
      </c>
      <c r="L37" s="100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</row>
    <row r="38" spans="1:38" s="92" customFormat="1" ht="60" customHeight="1">
      <c r="A38" s="68">
        <v>32</v>
      </c>
      <c r="B38" s="42">
        <v>33141100</v>
      </c>
      <c r="C38" s="101" t="s">
        <v>144</v>
      </c>
      <c r="D38" s="95" t="s">
        <v>147</v>
      </c>
      <c r="E38" s="26" t="s">
        <v>9</v>
      </c>
      <c r="F38" s="71" t="s">
        <v>31</v>
      </c>
      <c r="G38" s="96">
        <v>50</v>
      </c>
      <c r="H38" s="97">
        <v>5000</v>
      </c>
      <c r="I38" s="98">
        <f t="shared" si="0"/>
        <v>250000</v>
      </c>
      <c r="J38" s="99" t="s">
        <v>150</v>
      </c>
      <c r="K38" s="99" t="s">
        <v>153</v>
      </c>
      <c r="L38" s="100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</row>
    <row r="39" spans="1:38" s="92" customFormat="1" ht="69" customHeight="1">
      <c r="A39" s="68">
        <v>33</v>
      </c>
      <c r="B39" s="106">
        <v>33111490</v>
      </c>
      <c r="C39" s="94" t="s">
        <v>114</v>
      </c>
      <c r="D39" s="108" t="s">
        <v>115</v>
      </c>
      <c r="E39" s="107" t="s">
        <v>9</v>
      </c>
      <c r="F39" s="71" t="s">
        <v>31</v>
      </c>
      <c r="G39" s="109">
        <v>3</v>
      </c>
      <c r="H39" s="110">
        <v>427680</v>
      </c>
      <c r="I39" s="15">
        <f t="shared" si="0"/>
        <v>1283040</v>
      </c>
      <c r="J39" s="111" t="s">
        <v>116</v>
      </c>
      <c r="K39" s="112" t="s">
        <v>117</v>
      </c>
      <c r="L39" s="30" t="s">
        <v>10</v>
      </c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</row>
    <row r="40" spans="1:38" s="92" customFormat="1" ht="72">
      <c r="A40" s="68">
        <v>34</v>
      </c>
      <c r="B40" s="106">
        <v>33111490</v>
      </c>
      <c r="C40" s="94" t="s">
        <v>118</v>
      </c>
      <c r="D40" s="108" t="s">
        <v>119</v>
      </c>
      <c r="E40" s="107" t="s">
        <v>9</v>
      </c>
      <c r="F40" s="71" t="s">
        <v>31</v>
      </c>
      <c r="G40" s="109">
        <v>3</v>
      </c>
      <c r="H40" s="110">
        <v>86510</v>
      </c>
      <c r="I40" s="15">
        <f t="shared" si="0"/>
        <v>259530</v>
      </c>
      <c r="J40" s="111" t="s">
        <v>120</v>
      </c>
      <c r="K40" s="112" t="s">
        <v>121</v>
      </c>
      <c r="L40" s="30" t="s">
        <v>10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</row>
    <row r="41" spans="1:38" s="92" customFormat="1" ht="72">
      <c r="A41" s="68">
        <v>35</v>
      </c>
      <c r="B41" s="105">
        <v>33111490</v>
      </c>
      <c r="C41" s="94" t="s">
        <v>122</v>
      </c>
      <c r="D41" s="113" t="s">
        <v>123</v>
      </c>
      <c r="E41" s="114" t="s">
        <v>9</v>
      </c>
      <c r="F41" s="71" t="s">
        <v>31</v>
      </c>
      <c r="G41" s="109">
        <v>3</v>
      </c>
      <c r="H41" s="110">
        <v>25000</v>
      </c>
      <c r="I41" s="15">
        <f t="shared" si="0"/>
        <v>75000</v>
      </c>
      <c r="J41" s="115" t="s">
        <v>124</v>
      </c>
      <c r="K41" s="116" t="s">
        <v>125</v>
      </c>
      <c r="L41" s="30" t="s">
        <v>10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</row>
    <row r="42" spans="1:38" s="92" customFormat="1" ht="60" customHeight="1">
      <c r="A42" s="68">
        <v>36</v>
      </c>
      <c r="B42" s="104" t="s">
        <v>126</v>
      </c>
      <c r="C42" s="103" t="s">
        <v>127</v>
      </c>
      <c r="D42" s="103" t="s">
        <v>128</v>
      </c>
      <c r="E42" s="114" t="s">
        <v>9</v>
      </c>
      <c r="F42" s="71" t="s">
        <v>31</v>
      </c>
      <c r="G42" s="32">
        <v>100</v>
      </c>
      <c r="H42" s="26">
        <v>1991</v>
      </c>
      <c r="I42" s="15">
        <f t="shared" si="0"/>
        <v>199100</v>
      </c>
      <c r="J42" s="118" t="s">
        <v>133</v>
      </c>
      <c r="K42" s="118" t="s">
        <v>134</v>
      </c>
      <c r="L42" s="117" t="s">
        <v>10</v>
      </c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</row>
    <row r="43" spans="1:38" s="92" customFormat="1" ht="60" customHeight="1">
      <c r="A43" s="68">
        <v>37</v>
      </c>
      <c r="B43" s="122">
        <v>31221230</v>
      </c>
      <c r="C43" s="123" t="s">
        <v>129</v>
      </c>
      <c r="D43" s="121" t="s">
        <v>130</v>
      </c>
      <c r="E43" s="114" t="s">
        <v>9</v>
      </c>
      <c r="F43" s="71" t="s">
        <v>31</v>
      </c>
      <c r="G43" s="124">
        <v>2</v>
      </c>
      <c r="H43" s="125">
        <v>277000</v>
      </c>
      <c r="I43" s="15">
        <f t="shared" si="0"/>
        <v>554000</v>
      </c>
      <c r="J43" s="120" t="s">
        <v>131</v>
      </c>
      <c r="K43" s="102" t="s">
        <v>132</v>
      </c>
      <c r="L43" s="119" t="s">
        <v>10</v>
      </c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</row>
    <row r="44" spans="1:38" ht="24.95" customHeight="1">
      <c r="I44" s="9">
        <f>SUM(I7:I34)</f>
        <v>50596438.799999997</v>
      </c>
    </row>
    <row r="45" spans="1:38" ht="53.25" customHeight="1">
      <c r="C45" s="127" t="s">
        <v>34</v>
      </c>
      <c r="D45" s="127"/>
      <c r="I45" s="9"/>
    </row>
    <row r="46" spans="1:38" ht="39.75" customHeight="1">
      <c r="C46" s="127" t="s">
        <v>33</v>
      </c>
      <c r="D46" s="127"/>
      <c r="I46" s="9"/>
    </row>
    <row r="47" spans="1:38" ht="28.5" customHeight="1">
      <c r="C47" s="127" t="s">
        <v>35</v>
      </c>
      <c r="D47" s="127"/>
      <c r="I47" s="9"/>
    </row>
    <row r="48" spans="1:38" ht="17.25" customHeight="1">
      <c r="D48" s="50" t="s">
        <v>16</v>
      </c>
    </row>
    <row r="50" spans="4:4">
      <c r="D50" s="50" t="s">
        <v>19</v>
      </c>
    </row>
    <row r="52" spans="4:4">
      <c r="D52" s="50" t="s">
        <v>20</v>
      </c>
    </row>
    <row r="54" spans="4:4" ht="30" customHeight="1">
      <c r="D54" s="128" t="s">
        <v>154</v>
      </c>
    </row>
  </sheetData>
  <autoFilter ref="A6:AIS48" xr:uid="{C6F9D0E6-6C7C-4386-B256-DAEB8AE44130}"/>
  <mergeCells count="4">
    <mergeCell ref="A3:I3"/>
    <mergeCell ref="C46:D46"/>
    <mergeCell ref="C45:D45"/>
    <mergeCell ref="C47:D47"/>
  </mergeCells>
  <pageMargins left="0.25" right="0.25" top="0.75" bottom="0.75" header="0.3" footer="0.3"/>
  <pageSetup paperSize="9" scale="9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Դիալիզ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https //mul-moh.gov.am/tasks/docs/attachment.php?id=464973&amp;fn=ardir.xlsx&amp;out=1&amp;token=</cp:keywords>
  <dc:description/>
  <cp:lastModifiedBy>Администратор</cp:lastModifiedBy>
  <cp:revision>36</cp:revision>
  <cp:lastPrinted>2025-11-21T06:39:54Z</cp:lastPrinted>
  <dcterms:modified xsi:type="dcterms:W3CDTF">2025-11-21T06:50:54Z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