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elp-Mobile\Desktop\ayl\ծննդատուն\"/>
    </mc:Choice>
  </mc:AlternateContent>
  <bookViews>
    <workbookView xWindow="0" yWindow="0" windowWidth="28800" windowHeight="12435" firstSheet="4" activeTab="6"/>
  </bookViews>
  <sheets>
    <sheet name="դեղորայք 1" sheetId="9" state="hidden" r:id="rId1"/>
    <sheet name="Դեղորայք2" sheetId="10" state="hidden" r:id="rId2"/>
    <sheet name="Պարագա" sheetId="11" state="hidden" r:id="rId3"/>
    <sheet name="քիմ. նյութեր" sheetId="12" state="hidden" r:id="rId4"/>
    <sheet name="Գնումների պլան 2026" sheetId="16" r:id="rId5"/>
    <sheet name="Դեղորայք" sheetId="19" r:id="rId6"/>
    <sheet name="Лист1" sheetId="20" r:id="rId7"/>
  </sheets>
  <definedNames>
    <definedName name="_xlnm._FilterDatabase" localSheetId="5" hidden="1">Դեղորայք!$A$1:$I$127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0" i="20" l="1"/>
  <c r="H6" i="20"/>
  <c r="H7" i="20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0" i="20"/>
  <c r="H41" i="20"/>
  <c r="H42" i="20"/>
  <c r="H43" i="20"/>
  <c r="H44" i="20"/>
  <c r="H45" i="20"/>
  <c r="H46" i="20"/>
  <c r="H47" i="20"/>
  <c r="H48" i="20"/>
  <c r="H49" i="20"/>
  <c r="H50" i="20"/>
  <c r="H51" i="20"/>
  <c r="H52" i="20"/>
  <c r="H53" i="20"/>
  <c r="H54" i="20"/>
  <c r="H55" i="20"/>
  <c r="H56" i="20"/>
  <c r="H57" i="20"/>
  <c r="H58" i="20"/>
  <c r="H59" i="20"/>
  <c r="H60" i="20"/>
  <c r="H61" i="20"/>
  <c r="H62" i="20"/>
  <c r="H63" i="20"/>
  <c r="H64" i="20"/>
  <c r="H65" i="20"/>
  <c r="H66" i="20"/>
  <c r="H67" i="20"/>
  <c r="H68" i="20"/>
  <c r="H69" i="20"/>
  <c r="H5" i="20"/>
  <c r="K69" i="20" l="1"/>
  <c r="K68" i="20"/>
  <c r="K67" i="20"/>
  <c r="K66" i="20"/>
  <c r="K65" i="20"/>
  <c r="K64" i="20"/>
  <c r="K63" i="20"/>
  <c r="K62" i="20"/>
  <c r="K61" i="20"/>
  <c r="K60" i="20"/>
  <c r="K59" i="20"/>
  <c r="K58" i="20"/>
  <c r="K57" i="20"/>
  <c r="K56" i="20"/>
  <c r="K55" i="20"/>
  <c r="K54" i="20"/>
  <c r="K53" i="20"/>
  <c r="K52" i="20"/>
  <c r="K51" i="20"/>
  <c r="K50" i="20"/>
  <c r="K49" i="20"/>
  <c r="K48" i="20"/>
  <c r="K47" i="20"/>
  <c r="K46" i="20"/>
  <c r="K45" i="20"/>
  <c r="K44" i="20"/>
  <c r="K43" i="20"/>
  <c r="K42" i="20"/>
  <c r="K41" i="20"/>
  <c r="K40" i="20"/>
  <c r="K39" i="20"/>
  <c r="K38" i="20"/>
  <c r="K37" i="20"/>
  <c r="K36" i="20"/>
  <c r="K35" i="20"/>
  <c r="K34" i="20"/>
  <c r="K33" i="20"/>
  <c r="K32" i="20"/>
  <c r="K31" i="20"/>
  <c r="K30" i="20"/>
  <c r="K29" i="20"/>
  <c r="K28" i="20"/>
  <c r="K27" i="20"/>
  <c r="K26" i="20"/>
  <c r="K25" i="20"/>
  <c r="K24" i="20"/>
  <c r="K23" i="20"/>
  <c r="K22" i="20"/>
  <c r="K21" i="20"/>
  <c r="K20" i="20"/>
  <c r="K19" i="20"/>
  <c r="K18" i="20"/>
  <c r="K17" i="20"/>
  <c r="K16" i="20"/>
  <c r="K15" i="20"/>
  <c r="K14" i="20"/>
  <c r="K13" i="20"/>
  <c r="K12" i="20"/>
  <c r="K11" i="20"/>
  <c r="K10" i="20"/>
  <c r="K9" i="20"/>
  <c r="K8" i="20"/>
  <c r="K7" i="20"/>
  <c r="K6" i="20"/>
  <c r="K5" i="20"/>
  <c r="H147" i="16"/>
  <c r="H145" i="16"/>
  <c r="H143" i="16"/>
  <c r="H142" i="16"/>
  <c r="H141" i="16"/>
  <c r="H140" i="16"/>
  <c r="H139" i="16"/>
  <c r="H138" i="16"/>
  <c r="H137" i="16"/>
  <c r="H136" i="16"/>
  <c r="H135" i="16"/>
  <c r="H134" i="16"/>
  <c r="H133" i="16"/>
  <c r="H132" i="16"/>
  <c r="H131" i="16"/>
  <c r="H130" i="16"/>
  <c r="H129" i="16"/>
  <c r="H128" i="16"/>
  <c r="H127" i="16"/>
  <c r="H126" i="16"/>
  <c r="H125" i="16"/>
  <c r="H124" i="16"/>
  <c r="H123" i="16"/>
  <c r="H122" i="16"/>
  <c r="H121" i="16"/>
  <c r="H120" i="16"/>
  <c r="H119" i="16"/>
  <c r="H118" i="16"/>
  <c r="H117" i="16"/>
  <c r="H116" i="16"/>
  <c r="H115" i="16"/>
  <c r="H114" i="16"/>
  <c r="H113" i="16"/>
  <c r="H112" i="16"/>
  <c r="H111" i="16"/>
  <c r="H110" i="16"/>
  <c r="H109" i="16"/>
  <c r="H108" i="16"/>
  <c r="H107" i="16"/>
  <c r="H106" i="16"/>
  <c r="H105" i="16"/>
  <c r="H104" i="16"/>
  <c r="H103" i="16"/>
  <c r="H102" i="16"/>
  <c r="H101" i="16"/>
  <c r="H100" i="16"/>
  <c r="H99" i="16"/>
  <c r="H98" i="16"/>
  <c r="H97" i="16"/>
  <c r="H96" i="16"/>
  <c r="H95" i="16"/>
  <c r="H94" i="16"/>
  <c r="H93" i="16"/>
  <c r="H92" i="16"/>
  <c r="H91" i="16"/>
  <c r="H90" i="16"/>
  <c r="H89" i="16"/>
  <c r="H88" i="16"/>
  <c r="H87" i="16"/>
  <c r="H86" i="16"/>
  <c r="H85" i="16"/>
  <c r="H84" i="16"/>
  <c r="H83" i="16"/>
  <c r="H82" i="16"/>
  <c r="H80" i="16"/>
  <c r="H79" i="16"/>
  <c r="H78" i="16"/>
  <c r="H77" i="16"/>
  <c r="H76" i="16"/>
  <c r="H75" i="16"/>
  <c r="H74" i="16"/>
  <c r="H73" i="16"/>
  <c r="H72" i="16"/>
  <c r="H71" i="16"/>
  <c r="H70" i="16"/>
  <c r="H69" i="16"/>
  <c r="H68" i="16"/>
  <c r="H67" i="16"/>
  <c r="H66" i="16"/>
  <c r="H65" i="16"/>
  <c r="H64" i="16"/>
  <c r="H63" i="16"/>
  <c r="H62" i="16"/>
  <c r="H61" i="16"/>
  <c r="H60" i="16"/>
  <c r="H59" i="16"/>
  <c r="H58" i="16"/>
  <c r="H57" i="16"/>
  <c r="H56" i="16"/>
  <c r="H55" i="16"/>
  <c r="H54" i="16"/>
  <c r="H53" i="16"/>
  <c r="H52" i="16"/>
  <c r="H51" i="16"/>
  <c r="H50" i="16"/>
  <c r="H49" i="16"/>
  <c r="H48" i="16"/>
  <c r="H47" i="16"/>
  <c r="H46" i="16"/>
  <c r="H45" i="16"/>
  <c r="H44" i="16"/>
  <c r="H43" i="16"/>
  <c r="H42" i="16"/>
  <c r="H41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27" i="19" l="1"/>
  <c r="H126" i="19"/>
  <c r="H125" i="19" l="1"/>
  <c r="H124" i="19"/>
  <c r="H123" i="19"/>
  <c r="H122" i="19"/>
  <c r="H121" i="19"/>
  <c r="H120" i="19"/>
  <c r="H119" i="19"/>
  <c r="H118" i="19"/>
  <c r="H117" i="19"/>
  <c r="H116" i="19"/>
  <c r="H115" i="19"/>
  <c r="H135" i="19"/>
  <c r="H114" i="19"/>
  <c r="H113" i="19"/>
  <c r="H112" i="19"/>
  <c r="H111" i="19"/>
  <c r="H110" i="19"/>
  <c r="H109" i="19"/>
  <c r="H108" i="19"/>
  <c r="H107" i="19"/>
  <c r="H106" i="19"/>
  <c r="H105" i="19"/>
  <c r="H133" i="19"/>
  <c r="H104" i="19"/>
  <c r="H103" i="19"/>
  <c r="H102" i="19"/>
  <c r="H101" i="19"/>
  <c r="H100" i="19"/>
  <c r="H99" i="19"/>
  <c r="H98" i="19"/>
  <c r="H97" i="19"/>
  <c r="H96" i="19"/>
  <c r="H95" i="19"/>
  <c r="H94" i="19"/>
  <c r="H93" i="19"/>
  <c r="H92" i="19"/>
  <c r="H91" i="19"/>
  <c r="H90" i="19"/>
  <c r="H89" i="19"/>
  <c r="H88" i="19"/>
  <c r="H87" i="19"/>
  <c r="H86" i="19"/>
  <c r="H85" i="19"/>
  <c r="H84" i="19"/>
  <c r="H83" i="19"/>
  <c r="H82" i="19"/>
  <c r="H81" i="19"/>
  <c r="H80" i="19"/>
  <c r="H79" i="19"/>
  <c r="H78" i="19"/>
  <c r="H77" i="19"/>
  <c r="H76" i="19"/>
  <c r="H75" i="19"/>
  <c r="H74" i="19"/>
  <c r="H73" i="19"/>
  <c r="H72" i="19"/>
  <c r="H71" i="19"/>
  <c r="H70" i="19"/>
  <c r="H63" i="19"/>
  <c r="H62" i="19"/>
  <c r="H61" i="19"/>
  <c r="H60" i="19"/>
  <c r="H130" i="19"/>
  <c r="H59" i="19"/>
  <c r="H58" i="19"/>
  <c r="H57" i="19"/>
  <c r="H56" i="19"/>
  <c r="H55" i="19"/>
  <c r="H54" i="19"/>
  <c r="H53" i="19"/>
  <c r="H52" i="19"/>
  <c r="H51" i="19"/>
  <c r="H64" i="19"/>
  <c r="H50" i="19"/>
  <c r="H49" i="19"/>
  <c r="H129" i="19"/>
  <c r="H48" i="19"/>
  <c r="H47" i="19"/>
  <c r="H128" i="19"/>
  <c r="H46" i="19"/>
  <c r="H45" i="19"/>
  <c r="H44" i="19"/>
  <c r="H43" i="19"/>
  <c r="H42" i="19"/>
  <c r="H41" i="19"/>
  <c r="H40" i="19"/>
  <c r="H39" i="19"/>
  <c r="H38" i="19"/>
  <c r="H37" i="19"/>
  <c r="H36" i="19"/>
  <c r="H35" i="19"/>
  <c r="H131" i="19"/>
  <c r="H34" i="19"/>
  <c r="H33" i="19"/>
  <c r="H65" i="19"/>
  <c r="H32" i="19"/>
  <c r="H31" i="19"/>
  <c r="H30" i="19"/>
  <c r="H29" i="19"/>
  <c r="H28" i="19"/>
  <c r="H27" i="19"/>
  <c r="H26" i="19"/>
  <c r="H25" i="19"/>
  <c r="H24" i="19"/>
  <c r="H23" i="19"/>
  <c r="H22" i="19"/>
  <c r="H21" i="19"/>
  <c r="H20" i="19"/>
  <c r="H19" i="19"/>
  <c r="H18" i="19"/>
  <c r="H67" i="19"/>
  <c r="H66" i="19"/>
  <c r="H17" i="19"/>
  <c r="H16" i="19"/>
  <c r="H15" i="19"/>
  <c r="H14" i="19"/>
  <c r="H13" i="19"/>
  <c r="H12" i="19"/>
  <c r="H11" i="19"/>
  <c r="H10" i="19"/>
  <c r="H9" i="19"/>
  <c r="H8" i="19"/>
  <c r="H7" i="19"/>
  <c r="H6" i="19"/>
  <c r="H5" i="19"/>
  <c r="H4" i="19"/>
  <c r="H3" i="19"/>
  <c r="H297" i="16" l="1"/>
  <c r="H296" i="16"/>
  <c r="H295" i="16"/>
  <c r="H294" i="16"/>
  <c r="H293" i="16"/>
  <c r="H292" i="16"/>
  <c r="H291" i="16"/>
  <c r="H290" i="16"/>
  <c r="H289" i="16"/>
  <c r="H288" i="16"/>
  <c r="H287" i="16"/>
  <c r="H286" i="16"/>
  <c r="H285" i="16"/>
  <c r="H284" i="16"/>
  <c r="H283" i="16"/>
  <c r="H282" i="16"/>
  <c r="H281" i="16"/>
  <c r="H280" i="16"/>
  <c r="H279" i="16"/>
  <c r="H278" i="16"/>
  <c r="H277" i="16"/>
  <c r="H276" i="16"/>
  <c r="H275" i="16"/>
  <c r="H274" i="16"/>
  <c r="H273" i="16"/>
  <c r="H272" i="16"/>
  <c r="H271" i="16"/>
  <c r="H270" i="16"/>
  <c r="H269" i="16"/>
  <c r="H268" i="16"/>
  <c r="H267" i="16"/>
  <c r="H266" i="16"/>
  <c r="H265" i="16"/>
  <c r="H264" i="16"/>
  <c r="H263" i="16"/>
  <c r="H262" i="16"/>
  <c r="H261" i="16"/>
  <c r="H260" i="16"/>
  <c r="H259" i="16"/>
  <c r="H258" i="16"/>
  <c r="H257" i="16"/>
  <c r="H256" i="16"/>
  <c r="H255" i="16"/>
  <c r="H254" i="16"/>
  <c r="H253" i="16"/>
  <c r="H252" i="16"/>
  <c r="H251" i="16"/>
  <c r="H250" i="16"/>
  <c r="H249" i="16"/>
  <c r="H248" i="16"/>
  <c r="H247" i="16"/>
  <c r="H246" i="16"/>
  <c r="H245" i="16"/>
  <c r="H244" i="16"/>
  <c r="H243" i="16"/>
  <c r="H242" i="16"/>
  <c r="H241" i="16"/>
  <c r="H240" i="16"/>
  <c r="H239" i="16"/>
  <c r="H238" i="16"/>
  <c r="H237" i="16"/>
  <c r="H235" i="16"/>
  <c r="H234" i="16"/>
  <c r="I233" i="16"/>
  <c r="J233" i="16" s="1"/>
  <c r="H233" i="16"/>
  <c r="H232" i="16"/>
  <c r="H231" i="16"/>
  <c r="H230" i="16"/>
  <c r="H229" i="16"/>
  <c r="H228" i="16"/>
  <c r="H227" i="16"/>
  <c r="H226" i="16"/>
  <c r="H225" i="16"/>
  <c r="H224" i="16"/>
  <c r="H223" i="16"/>
  <c r="H222" i="16"/>
  <c r="H221" i="16"/>
  <c r="H220" i="16"/>
  <c r="H219" i="16"/>
  <c r="H218" i="16"/>
  <c r="H217" i="16"/>
  <c r="H216" i="16"/>
  <c r="H215" i="16"/>
  <c r="H214" i="16"/>
  <c r="H213" i="16"/>
  <c r="H212" i="16"/>
  <c r="H211" i="16"/>
  <c r="H210" i="16"/>
  <c r="H209" i="16"/>
  <c r="H208" i="16"/>
  <c r="H207" i="16"/>
  <c r="H206" i="16"/>
  <c r="H205" i="16"/>
  <c r="H204" i="16"/>
  <c r="H203" i="16"/>
  <c r="H202" i="16"/>
  <c r="H201" i="16"/>
  <c r="H200" i="16"/>
  <c r="H199" i="16"/>
  <c r="H198" i="16"/>
  <c r="H197" i="16"/>
  <c r="H196" i="16"/>
  <c r="H195" i="16"/>
  <c r="H194" i="16"/>
  <c r="H193" i="16"/>
  <c r="H192" i="16"/>
  <c r="H191" i="16"/>
  <c r="H190" i="16"/>
  <c r="H189" i="16"/>
  <c r="H188" i="16"/>
  <c r="H187" i="16"/>
  <c r="H186" i="16"/>
  <c r="H185" i="16"/>
  <c r="H184" i="16"/>
  <c r="H183" i="16"/>
  <c r="H182" i="16"/>
  <c r="H181" i="16"/>
  <c r="H180" i="16"/>
  <c r="H179" i="16"/>
  <c r="H178" i="16"/>
  <c r="H177" i="16"/>
  <c r="H176" i="16"/>
  <c r="H175" i="16"/>
  <c r="H174" i="16"/>
  <c r="H173" i="16"/>
  <c r="H172" i="16"/>
  <c r="H171" i="16"/>
  <c r="H170" i="16"/>
  <c r="H169" i="16"/>
  <c r="H168" i="16"/>
  <c r="H167" i="16"/>
  <c r="H166" i="16"/>
  <c r="H165" i="16"/>
  <c r="H164" i="16"/>
  <c r="H163" i="16"/>
  <c r="H162" i="16"/>
  <c r="H161" i="16"/>
  <c r="H160" i="16"/>
  <c r="H159" i="16"/>
  <c r="H158" i="16"/>
  <c r="H157" i="16"/>
  <c r="H156" i="16"/>
  <c r="H155" i="16"/>
  <c r="H154" i="16"/>
  <c r="H153" i="16"/>
  <c r="H152" i="16"/>
  <c r="H151" i="16"/>
  <c r="H150" i="16"/>
  <c r="H149" i="16"/>
  <c r="G13" i="16"/>
  <c r="H13" i="16" s="1"/>
  <c r="B13" i="16"/>
  <c r="C13" i="16" s="1"/>
  <c r="H298" i="16" l="1"/>
  <c r="E13" i="16"/>
  <c r="D13" i="16"/>
  <c r="G75" i="12"/>
  <c r="G73" i="12"/>
  <c r="G74" i="12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103" i="11"/>
  <c r="G104" i="11"/>
  <c r="G105" i="11"/>
  <c r="G106" i="11"/>
  <c r="G107" i="11"/>
  <c r="G108" i="11"/>
  <c r="G109" i="11"/>
  <c r="G110" i="11"/>
  <c r="H18" i="9"/>
  <c r="H65" i="9"/>
  <c r="F13" i="12"/>
  <c r="G13" i="12" s="1"/>
  <c r="B13" i="12"/>
  <c r="C13" i="12" s="1"/>
  <c r="D13" i="12" s="1"/>
  <c r="G77" i="12"/>
  <c r="G76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F13" i="11"/>
  <c r="G13" i="11" s="1"/>
  <c r="B13" i="11"/>
  <c r="C13" i="11" s="1"/>
  <c r="D13" i="11" s="1"/>
  <c r="G15" i="10"/>
  <c r="F13" i="10"/>
  <c r="G13" i="10" s="1"/>
  <c r="B13" i="10"/>
  <c r="C13" i="10" s="1"/>
  <c r="D13" i="10" s="1"/>
  <c r="H95" i="9"/>
  <c r="H94" i="9"/>
  <c r="H93" i="9"/>
  <c r="H92" i="9"/>
  <c r="H91" i="9"/>
  <c r="H90" i="9"/>
  <c r="H89" i="9"/>
  <c r="H88" i="9"/>
  <c r="H87" i="9"/>
  <c r="H86" i="9"/>
  <c r="H85" i="9"/>
  <c r="H84" i="9"/>
  <c r="H83" i="9"/>
  <c r="H82" i="9"/>
  <c r="H81" i="9"/>
  <c r="H80" i="9"/>
  <c r="H79" i="9"/>
  <c r="H78" i="9"/>
  <c r="H77" i="9"/>
  <c r="H76" i="9"/>
  <c r="H75" i="9"/>
  <c r="H74" i="9"/>
  <c r="H73" i="9"/>
  <c r="H72" i="9"/>
  <c r="H71" i="9"/>
  <c r="H70" i="9"/>
  <c r="H69" i="9"/>
  <c r="H68" i="9"/>
  <c r="H67" i="9"/>
  <c r="H66" i="9"/>
  <c r="H98" i="9"/>
  <c r="H64" i="9"/>
  <c r="H63" i="9"/>
  <c r="H62" i="9"/>
  <c r="H61" i="9"/>
  <c r="H60" i="9"/>
  <c r="H59" i="9"/>
  <c r="H58" i="9"/>
  <c r="H57" i="9"/>
  <c r="H56" i="9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96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7" i="9"/>
  <c r="H16" i="9"/>
  <c r="H15" i="9"/>
  <c r="G13" i="9"/>
  <c r="H13" i="9" s="1"/>
  <c r="C13" i="9"/>
  <c r="D13" i="9" s="1"/>
  <c r="E13" i="9" s="1"/>
  <c r="H97" i="9" l="1"/>
</calcChain>
</file>

<file path=xl/sharedStrings.xml><?xml version="1.0" encoding="utf-8"?>
<sst xmlns="http://schemas.openxmlformats.org/spreadsheetml/2006/main" count="2597" uniqueCount="578">
  <si>
    <t>Ծրագիրը-12</t>
  </si>
  <si>
    <t>(ըստ բյուջետային ծախսերի գործառնական դասակարգման)</t>
  </si>
  <si>
    <t>Գնման առարկայի</t>
  </si>
  <si>
    <t>Գնման ձև (ընթացակարգը)</t>
  </si>
  <si>
    <t>Քանակ</t>
  </si>
  <si>
    <t>Միջանցիկ կոդը՝ ըստ CPV դասակարգման</t>
  </si>
  <si>
    <t>անվանումը</t>
  </si>
  <si>
    <t>X</t>
  </si>
  <si>
    <t>ԳՀ</t>
  </si>
  <si>
    <t>լիտր</t>
  </si>
  <si>
    <t>հատ</t>
  </si>
  <si>
    <t>մետր</t>
  </si>
  <si>
    <t>տուփ</t>
  </si>
  <si>
    <t>Հատ</t>
  </si>
  <si>
    <t>Ախտահանիչ միջոց քլոր պարունակող</t>
  </si>
  <si>
    <t>հաբ</t>
  </si>
  <si>
    <t>Չափման միավոր</t>
  </si>
  <si>
    <t>Միավորի գին</t>
  </si>
  <si>
    <t>"ՀԱՍՏԱՏՈՒՄ ԵՄ"</t>
  </si>
  <si>
    <t>Պատվիրատուն &lt;&lt;Աբովյանի ծննդատուն ՊՓԲԸ&gt;&gt;</t>
  </si>
  <si>
    <t>Անվանումը`՝ Հիվանդանոցային և արտահիվանդանոցային  ծառայություններ</t>
  </si>
  <si>
    <t>բաժին- խումբ-  ,դաս- , ծրագիր__</t>
  </si>
  <si>
    <t>Դեղորայք</t>
  </si>
  <si>
    <t>Անալգին</t>
  </si>
  <si>
    <t>Ապակե սրվ.</t>
  </si>
  <si>
    <t>Դիմեդրոլ</t>
  </si>
  <si>
    <t>Նատրիումի քլորիդ</t>
  </si>
  <si>
    <t>Ամոքսիցիլլին</t>
  </si>
  <si>
    <t>Հաբ բլիստեր.</t>
  </si>
  <si>
    <t>Նովոկային</t>
  </si>
  <si>
    <t>Օքսիտոցին</t>
  </si>
  <si>
    <t>Ասկորբինաթթու</t>
  </si>
  <si>
    <t>Ռինգեր</t>
  </si>
  <si>
    <t>Պլ.փաթեթ</t>
  </si>
  <si>
    <t>Հեմոսոլ</t>
  </si>
  <si>
    <t>Պլազմո-տեք</t>
  </si>
  <si>
    <t>Ռեոպոլիգլյուկին</t>
  </si>
  <si>
    <t>Պոլիգլյուկին</t>
  </si>
  <si>
    <t>Լիդոկային</t>
  </si>
  <si>
    <t>Մագնեզիումի  սուլֆատ</t>
  </si>
  <si>
    <t>Կալիումի  քլորիդ</t>
  </si>
  <si>
    <t>Կալցիումի  քլորիդ</t>
  </si>
  <si>
    <t>Գլյուկոզա</t>
  </si>
  <si>
    <t>Դրոտավերին</t>
  </si>
  <si>
    <t>Նո –շպա կամ համարժեք</t>
  </si>
  <si>
    <t>Հաբ պլ.ֆլ,</t>
  </si>
  <si>
    <t>Ակտովեգին</t>
  </si>
  <si>
    <t>Պապավերին</t>
  </si>
  <si>
    <t>Մոմ բլիստեր.</t>
  </si>
  <si>
    <t>Ամոքսիկլավ</t>
  </si>
  <si>
    <t>Ցեֆտրիաքսոն</t>
  </si>
  <si>
    <t>Մետոկլոպրամիդ</t>
  </si>
  <si>
    <t>Կետոնալ կամ համարժեք</t>
  </si>
  <si>
    <t>Ֆրաքսեպարին</t>
  </si>
  <si>
    <t xml:space="preserve">Պատ ներ-չ </t>
  </si>
  <si>
    <t>Դեքսամետազոն</t>
  </si>
  <si>
    <t>Գենտամիցին</t>
  </si>
  <si>
    <t>Էուֆիլին</t>
  </si>
  <si>
    <t>Դիցինոն կամ համարժեք</t>
  </si>
  <si>
    <t>Սուպրաստին</t>
  </si>
  <si>
    <t>Մեզատոն</t>
  </si>
  <si>
    <t>Ամինոկապրոնաթթու</t>
  </si>
  <si>
    <t xml:space="preserve">Ջուր ներարկման համար </t>
  </si>
  <si>
    <t>Մետրոնիդազոլ</t>
  </si>
  <si>
    <t>Նիֆեդիպին</t>
  </si>
  <si>
    <t>Գել հետազոտման</t>
  </si>
  <si>
    <t>Պլ.ֆլակոն</t>
  </si>
  <si>
    <t>Սպազմատոն</t>
  </si>
  <si>
    <t>Մուկալտին</t>
  </si>
  <si>
    <t>Մագնե Բ6</t>
  </si>
  <si>
    <t>Դյուֆաստոն</t>
  </si>
  <si>
    <t>Հաբ պլ.ֆլ.</t>
  </si>
  <si>
    <t>Կատվախոտի հանուկ</t>
  </si>
  <si>
    <t>Դոպեգիտ կամ համարժեք</t>
  </si>
  <si>
    <t>Բիսակոդիլ</t>
  </si>
  <si>
    <t>Դիկլոֆենակ</t>
  </si>
  <si>
    <t>Սայտոտեք</t>
  </si>
  <si>
    <t>Ֆոլաթթու</t>
  </si>
  <si>
    <t>Տետրացիկլին</t>
  </si>
  <si>
    <t>Քսուկ Վիշնեվսկու</t>
  </si>
  <si>
    <t>տյուբ</t>
  </si>
  <si>
    <t>Տրոքսեվազին կամ համարժեք</t>
  </si>
  <si>
    <t>Բետադին</t>
  </si>
  <si>
    <t>Սորբիֆեր դուռուլես</t>
  </si>
  <si>
    <t>Ֆուրացիլին</t>
  </si>
  <si>
    <t>Նիտրո</t>
  </si>
  <si>
    <t>Կոնակիոն</t>
  </si>
  <si>
    <t>Պանանգին</t>
  </si>
  <si>
    <t>Միդազեմ</t>
  </si>
  <si>
    <t>Ապակե սրվ</t>
  </si>
  <si>
    <t>Դոպմին կամ համարժեք</t>
  </si>
  <si>
    <t>Նիստատին</t>
  </si>
  <si>
    <t>Պարացետամոլ</t>
  </si>
  <si>
    <t>Տավեգիլ</t>
  </si>
  <si>
    <t>Ֆլորան կամ համարժեք</t>
  </si>
  <si>
    <t>Տրակրիում կամ համարժեք</t>
  </si>
  <si>
    <t>Թիոպենտալ նատրի</t>
  </si>
  <si>
    <t>Կալիպսոլ կամ համարժեք</t>
  </si>
  <si>
    <t>Ատրոպինի սուլֆատ</t>
  </si>
  <si>
    <t>Ապաուրին կամ համարժեք</t>
  </si>
  <si>
    <t>Դիթիլին</t>
  </si>
  <si>
    <t>Բուպիվակային</t>
  </si>
  <si>
    <t>Արդուան</t>
  </si>
  <si>
    <t>Տրանեքսան</t>
  </si>
  <si>
    <t>Կորդարոն կամ համ,արժեք</t>
  </si>
  <si>
    <t>Կարդիամին</t>
  </si>
  <si>
    <t>Դիպրիվան  Պոֆոլ կամ համարժեք</t>
  </si>
  <si>
    <t>Կլեկսան</t>
  </si>
  <si>
    <t>Ֆենտանիլ</t>
  </si>
  <si>
    <t>Մորֆին հ ք</t>
  </si>
  <si>
    <t>Պրոմեդոլ</t>
  </si>
  <si>
    <t>Էրիթրոցիտար զանգված</t>
  </si>
  <si>
    <t>Թարմ սառեցված պլազմա</t>
  </si>
  <si>
    <t>Պենիցիլին G կամ համարժեք</t>
  </si>
  <si>
    <t>Ապակե սրվակ</t>
  </si>
  <si>
    <t>Կլաֆորան  լուծիչի  հետ</t>
  </si>
  <si>
    <t>Ապակե ֆլակոն</t>
  </si>
  <si>
    <t>Մոմ բլիստէր</t>
  </si>
  <si>
    <t>Նատրիումի բիկարբոնատ</t>
  </si>
  <si>
    <t>Ֆուրասեմիդ</t>
  </si>
  <si>
    <t>Գլիցերինի մոմիկ</t>
  </si>
  <si>
    <t>հաբ-բլիստեր</t>
  </si>
  <si>
    <t>Ֆինոպտին</t>
  </si>
  <si>
    <t>Կալցիումի գլյուկոնատ</t>
  </si>
  <si>
    <t>Կոֆեին նատրի բենզոատ</t>
  </si>
  <si>
    <t>Միրոպրիստոն</t>
  </si>
  <si>
    <t>Ակտրապիդ-ինսուլին</t>
  </si>
  <si>
    <t>Ռելիֆ</t>
  </si>
  <si>
    <t>Բետադին մոմիկ</t>
  </si>
  <si>
    <t>Արփիմիստին</t>
  </si>
  <si>
    <t>Կլոտրմազոլ քսուկ հեշտոցային</t>
  </si>
  <si>
    <t>Կլոտրիմազոլ մոմիկ հեշտոցային</t>
  </si>
  <si>
    <t>Լևոմիկոլ</t>
  </si>
  <si>
    <t>Վուլնուզան</t>
  </si>
  <si>
    <t>Դեպանտոլ  հեշտոցային</t>
  </si>
  <si>
    <t>Ֆլյուկոնազոլ</t>
  </si>
  <si>
    <t>Էրիթրոմիցինի քսուկ</t>
  </si>
  <si>
    <t>սրվակ</t>
  </si>
  <si>
    <t>Ցիպրոտեք</t>
  </si>
  <si>
    <t>Անատօքսին հակափայտացման</t>
  </si>
  <si>
    <t>Սիճուկ հակափայտացման</t>
  </si>
  <si>
    <t>Ասկոռուտին</t>
  </si>
  <si>
    <t>Սալբուտամոլ</t>
  </si>
  <si>
    <t>Դոքսացիկլին</t>
  </si>
  <si>
    <t>Օմնոպոն</t>
  </si>
  <si>
    <t>Ադրենալին</t>
  </si>
  <si>
    <t>ԲՆԱ</t>
  </si>
  <si>
    <t>Ներարկիչ ինսուլինի</t>
  </si>
  <si>
    <t>Ներարկիչ</t>
  </si>
  <si>
    <t>Ներարկիչ ասեղով</t>
  </si>
  <si>
    <t>Փոխներարկման  համակարգ</t>
  </si>
  <si>
    <t>Արյան փոխ. համակարգ</t>
  </si>
  <si>
    <t>Ձեռնոց վիրաբուժական</t>
  </si>
  <si>
    <t>Ձեռնոց ոչ ախտահանված լատեքս, տալկով</t>
  </si>
  <si>
    <t>Ձեռնոց ոչ ախտահանված նիտրիլ առանց տալկի</t>
  </si>
  <si>
    <t>Թանզիֆ</t>
  </si>
  <si>
    <t>Բամբակ</t>
  </si>
  <si>
    <t>33141121</t>
  </si>
  <si>
    <t>Կետ-գուտ կարանյութ</t>
  </si>
  <si>
    <t>Վիկրիլ կարանյութ</t>
  </si>
  <si>
    <t>33141136</t>
  </si>
  <si>
    <t>Կատետր      ն/ե</t>
  </si>
  <si>
    <t>Կատետր ֆոլի երկճյուղ</t>
  </si>
  <si>
    <t>Բախիլ պոլիէթիլեն.</t>
  </si>
  <si>
    <t>Դիմակ բժշկական</t>
  </si>
  <si>
    <t>Գլխարկ բժշկական</t>
  </si>
  <si>
    <t>Կատետր կերակրման</t>
  </si>
  <si>
    <t>Շպատել գինեկոլոգիական, փայտե</t>
  </si>
  <si>
    <t>Ստամոքսային կատետր</t>
  </si>
  <si>
    <t>Նշտարի սայր</t>
  </si>
  <si>
    <t>Ծածկապակի</t>
  </si>
  <si>
    <t>Առ. ապակի</t>
  </si>
  <si>
    <t>Փորձանոթ Էպենդորֆի</t>
  </si>
  <si>
    <t>Ստրիպ Acu cek aktiv</t>
  </si>
  <si>
    <t>Մոմլաթ</t>
  </si>
  <si>
    <t>ԷԿԳ-ի ժապավեն</t>
  </si>
  <si>
    <t>Անալիզի տարրա ստերիլ</t>
  </si>
  <si>
    <t>Խալաթ ոչ ստերիլ</t>
  </si>
  <si>
    <t>Պորտի սեղմիչ, սպիտակ</t>
  </si>
  <si>
    <t>Թեվակապ նորածնի</t>
  </si>
  <si>
    <t>Սպեղանի կտորից</t>
  </si>
  <si>
    <t>Խոզանակ գին.</t>
  </si>
  <si>
    <t>Արյուն վերցնելու ժապավեն ամրակներով</t>
  </si>
  <si>
    <t>Ասեղ ողնուղեղային ուղորդիչով</t>
  </si>
  <si>
    <t>33141211</t>
  </si>
  <si>
    <t>Ինտուբացիոն խողովակ, առանց մանժետի</t>
  </si>
  <si>
    <t>Ինտուբացիոն խողովակ</t>
  </si>
  <si>
    <t>Տոնոմետր</t>
  </si>
  <si>
    <t>Էլաստիկ բինտ</t>
  </si>
  <si>
    <t>Սանտավիկ</t>
  </si>
  <si>
    <t>Հայելի ստոմատոլոգի</t>
  </si>
  <si>
    <t>Սպիրտ բժշկական կամ համարժեք</t>
  </si>
  <si>
    <t>Ֆորմալին</t>
  </si>
  <si>
    <t>Պերհիդրոլ</t>
  </si>
  <si>
    <t>Ջրածնի պերօքսիդ</t>
  </si>
  <si>
    <t>Մեղընդունիչ փականով</t>
  </si>
  <si>
    <t>Պիպետ ՌՈԷ</t>
  </si>
  <si>
    <t>Անձեռոցիկ( Գոգնոց)</t>
  </si>
  <si>
    <t>Պիպետկա(ծայրադիր  միկրոպիպետի)</t>
  </si>
  <si>
    <t>Պիպետկա(ծայրադիր միկրոպիպէտի )</t>
  </si>
  <si>
    <t xml:space="preserve">Ծածկապակի </t>
  </si>
  <si>
    <t>Ջերմաչափ հիվանդի էլեկտրոնային</t>
  </si>
  <si>
    <t>Հայելի գինեկոլոգիական</t>
  </si>
  <si>
    <t>Թթվածին բժշկական</t>
  </si>
  <si>
    <t>Մ3</t>
  </si>
  <si>
    <t>Երկարացման խողովակ</t>
  </si>
  <si>
    <t>Կատետր ասպիրացիոն</t>
  </si>
  <si>
    <t>ԷՍԳ թերմոժապավեն</t>
  </si>
  <si>
    <t>Ասեղ ներարկչի</t>
  </si>
  <si>
    <t xml:space="preserve">Տպիչի թուղթ </t>
  </si>
  <si>
    <t>Թղթե փաթ</t>
  </si>
  <si>
    <t>Պոլիէթիլեն տ.</t>
  </si>
  <si>
    <t>Պլ ֆլակոն</t>
  </si>
  <si>
    <t>Ապակե ֆակոն</t>
  </si>
  <si>
    <t>Տուփ N 50</t>
  </si>
  <si>
    <t>Գլյուկոզա     հ-ծու</t>
  </si>
  <si>
    <t xml:space="preserve">Միզանյութի հ-ծու կինետիկ </t>
  </si>
  <si>
    <t>RPR carbon</t>
  </si>
  <si>
    <t>.CRP</t>
  </si>
  <si>
    <t xml:space="preserve">Թրոմբոպլաստին </t>
  </si>
  <si>
    <t>Բիլիռուբին հ-ծու</t>
  </si>
  <si>
    <t>Կրեատին հ-ծու</t>
  </si>
  <si>
    <t>Իմերսիոն յուղ</t>
  </si>
  <si>
    <t>ALT</t>
  </si>
  <si>
    <t>HBsAG</t>
  </si>
  <si>
    <t>AST</t>
  </si>
  <si>
    <t>Կալցիումի հ-ծու</t>
  </si>
  <si>
    <t>Ցոլիկլոն անտի A</t>
  </si>
  <si>
    <t>Ցոլիկլոն անտի AB</t>
  </si>
  <si>
    <t>Ցոլիկլոն անտի B</t>
  </si>
  <si>
    <t>Ցոլիկլոն անտի D</t>
  </si>
  <si>
    <t>Ցոլիկլոն անտի C</t>
  </si>
  <si>
    <t>Հեպատիտ C</t>
  </si>
  <si>
    <t>Ազոպիրամ</t>
  </si>
  <si>
    <t>Հակաբակտերիալ օճառ</t>
  </si>
  <si>
    <t>Ռոմանովսկի գիմզա</t>
  </si>
  <si>
    <t>Սուլֆոսալիցիլաթթու</t>
  </si>
  <si>
    <t xml:space="preserve">Նոսրացնող շիճուկ </t>
  </si>
  <si>
    <t>միլի</t>
  </si>
  <si>
    <t xml:space="preserve">թեսթ </t>
  </si>
  <si>
    <t>գրամ</t>
  </si>
  <si>
    <t>մլ</t>
  </si>
  <si>
    <t>Ընդամենը ծախսեր (հազար դրամ)</t>
  </si>
  <si>
    <t>Քիմիական նյութեր</t>
  </si>
  <si>
    <t>Տնօրեն  _____________Նորայր Միքայելյան</t>
  </si>
  <si>
    <t xml:space="preserve">Դիբազոլ </t>
  </si>
  <si>
    <t>Բենզիլպենիցիլին 1,0</t>
  </si>
  <si>
    <t>Խոլեստերինի հ-ծու</t>
  </si>
  <si>
    <t>Ախտահանիչ միջոց Ձեռքերի մշակման համար</t>
  </si>
  <si>
    <t>Ախտահանիչ միջոց վիրահատական դաշտի մշակման յոդ  պարունակող</t>
  </si>
  <si>
    <t>Haris hematoqsilin</t>
  </si>
  <si>
    <t>Orang G 6</t>
  </si>
  <si>
    <t>EA 50papanicol</t>
  </si>
  <si>
    <t>Ցիտոլոգիական ներկանյութի սոսինձ</t>
  </si>
  <si>
    <t xml:space="preserve">Հեմոգլոբին </t>
  </si>
  <si>
    <t>Հեմատոկրիտ կապիլյառ</t>
  </si>
  <si>
    <t>Քացախաթթու</t>
  </si>
  <si>
    <t>Աղաթթու</t>
  </si>
  <si>
    <t>միլիլիտր</t>
  </si>
  <si>
    <t xml:space="preserve">Ներարկիչ </t>
  </si>
  <si>
    <t>Սկարիֆիկատոր ծակող</t>
  </si>
  <si>
    <t>Ասեղ ողնուղեղային ուղորդիչով pencil point</t>
  </si>
  <si>
    <t>Քլորհեքսիդին սպիրտային լուծույթ</t>
  </si>
  <si>
    <t>Թղթյա սավան /գալանափաթեթ ոչ գործվածքային նյութից պատրաստված</t>
  </si>
  <si>
    <t>ԿՏԳ ժապավեն 10/15 սմ</t>
  </si>
  <si>
    <t>ապակե սրվ.</t>
  </si>
  <si>
    <t>մոմ .</t>
  </si>
  <si>
    <t>մոմ</t>
  </si>
  <si>
    <t>պլ. Ֆլակոն</t>
  </si>
  <si>
    <t>տյուբ.</t>
  </si>
  <si>
    <t>Կլիոն Դ կամ համարժեք</t>
  </si>
  <si>
    <t>պլ.փաթեթ</t>
  </si>
  <si>
    <t>հաբ ներ. Ընդունման</t>
  </si>
  <si>
    <t>պլ. փաթ երկգլխիկ</t>
  </si>
  <si>
    <t>Պրոզերին</t>
  </si>
  <si>
    <t xml:space="preserve">Սուլբակտամ+ ամպիցիլին </t>
  </si>
  <si>
    <t xml:space="preserve">Ամպիցիլին </t>
  </si>
  <si>
    <t xml:space="preserve">հաբ </t>
  </si>
  <si>
    <t>պլ. ֆլ.</t>
  </si>
  <si>
    <t>ապակե սրվակ</t>
  </si>
  <si>
    <t>ապակե ֆլ.</t>
  </si>
  <si>
    <t>պատ. Ներարկիչ</t>
  </si>
  <si>
    <t>պլփաթեթ</t>
  </si>
  <si>
    <t>Գենֆերոն</t>
  </si>
  <si>
    <t>Ֆոլկմանի գդալ</t>
  </si>
  <si>
    <t>ներարգանդային պարույր</t>
  </si>
  <si>
    <t>Մեզի անալիզատոր</t>
  </si>
  <si>
    <t>Մոքսիտեք</t>
  </si>
  <si>
    <t>Սավան ներծծող եռաշերտ</t>
  </si>
  <si>
    <t>Խլամիդիա</t>
  </si>
  <si>
    <t>Ուրեապլազմա</t>
  </si>
  <si>
    <t>Ցիտոմեգալովիրուս</t>
  </si>
  <si>
    <t>Տոքսոպլազմա</t>
  </si>
  <si>
    <t>Հերպես</t>
  </si>
  <si>
    <t>Թիրեոտրոպ հորմոն</t>
  </si>
  <si>
    <t>Անտի ՏՊՈ</t>
  </si>
  <si>
    <t>Տ 4 ազատ</t>
  </si>
  <si>
    <t>Պրոլակտին</t>
  </si>
  <si>
    <t>Խորիոնային գոնադոտրոպին</t>
  </si>
  <si>
    <t>Ալֆա-Ֆերոպ.</t>
  </si>
  <si>
    <t>Խորիոնային  ազատ</t>
  </si>
  <si>
    <t>PAPA   A</t>
  </si>
  <si>
    <t>Ախտահանիչ միջոց , եռակոմպոնենտ հեղուկ խտանյութ նախատեսված գործիքների ու մակերեսների</t>
  </si>
  <si>
    <t>Ախտահանիչ միջոց   երկկոմպոնենտ հեղուկ  խտանյութ նախատեսված մակերեսների ախտահանման համար</t>
  </si>
  <si>
    <t>Ընդամենը</t>
  </si>
  <si>
    <t>ԸՆԴԱՄԵՆԸ</t>
  </si>
  <si>
    <t xml:space="preserve">հատ   </t>
  </si>
  <si>
    <t>5-նոկ  կամ համարժեք</t>
  </si>
  <si>
    <t>"21'' 'դեկտյեմբեր'' 2024թ.</t>
  </si>
  <si>
    <t>Պլ.փաթ.եթերկ գլխիկ</t>
  </si>
  <si>
    <t>Ամօքսացիլին 500մգ</t>
  </si>
  <si>
    <t>Մոմ Բլիստեր</t>
  </si>
  <si>
    <t xml:space="preserve">Տրանեքսամ 500 մգ </t>
  </si>
  <si>
    <t>Ստրոֆանտին 0,025-1,0</t>
  </si>
  <si>
    <t>Լիդոկային աէրոզոլ</t>
  </si>
  <si>
    <t>պլ.ֆլ.</t>
  </si>
  <si>
    <t xml:space="preserve">Սալբուտամոլ աէրոզոլ </t>
  </si>
  <si>
    <t>պլ. Ֆլ.</t>
  </si>
  <si>
    <t>ԷԿԳ ի էլեկտրոդ</t>
  </si>
  <si>
    <t xml:space="preserve">Էպիդուրալ կատետր </t>
  </si>
  <si>
    <t>Միավի որոշման թեսթ</t>
  </si>
  <si>
    <t>33691800</t>
  </si>
  <si>
    <t>Գեկսիկոն</t>
  </si>
  <si>
    <t>Ցիպրոֆլոկսացին 500մգ</t>
  </si>
  <si>
    <t xml:space="preserve">հաբ բլիստեր. </t>
  </si>
  <si>
    <t>Ջերմաչափ հիվանդի սնդիկայինն</t>
  </si>
  <si>
    <t>Լուտեինացնող հարմոն</t>
  </si>
  <si>
    <t>Ֆոլիկուլ խթանիչ հորմոն</t>
  </si>
  <si>
    <t xml:space="preserve">Վիտամին դ </t>
  </si>
  <si>
    <t>ԱՍԼՕ</t>
  </si>
  <si>
    <t>Ռևմատոիդ ֆակտոր</t>
  </si>
  <si>
    <t>Վիտամին Բ12</t>
  </si>
  <si>
    <t xml:space="preserve">Ֆերիտին </t>
  </si>
  <si>
    <t>Դ Դիմեր իմունոֆերմենտային</t>
  </si>
  <si>
    <t>Ֆերրում երկաթ</t>
  </si>
  <si>
    <t xml:space="preserve"> 2024թ. ԳՆՈՒՄՆԵՐԻ ՊԼԱՆ  /նախնական/</t>
  </si>
  <si>
    <t>"01'' հունվար '' 2025թ.</t>
  </si>
  <si>
    <t>ԷԱՃ</t>
  </si>
  <si>
    <t xml:space="preserve">Լիդոկային աէրոզոլ </t>
  </si>
  <si>
    <t xml:space="preserve">Սպազմատոն </t>
  </si>
  <si>
    <t>Տեխնիկական բնութագիր</t>
  </si>
  <si>
    <t xml:space="preserve"> 1%-1,0</t>
  </si>
  <si>
    <t xml:space="preserve"> 0,9%500,0</t>
  </si>
  <si>
    <t>0,5%-5,0</t>
  </si>
  <si>
    <t>500մգ</t>
  </si>
  <si>
    <t xml:space="preserve">Ամօքսացիլին </t>
  </si>
  <si>
    <t>0,5%-2,0</t>
  </si>
  <si>
    <t xml:space="preserve"> 0,5%-5,0</t>
  </si>
  <si>
    <t xml:space="preserve"> 5մգ -1,0</t>
  </si>
  <si>
    <t xml:space="preserve">Նատրիումի քլորիդ </t>
  </si>
  <si>
    <t xml:space="preserve">Նովոկային </t>
  </si>
  <si>
    <t xml:space="preserve"> 6%-500,0</t>
  </si>
  <si>
    <t xml:space="preserve"> 2%-2,0</t>
  </si>
  <si>
    <t xml:space="preserve"> 25%-5,0</t>
  </si>
  <si>
    <t xml:space="preserve">Մագնեզիումի  սուլֆատ </t>
  </si>
  <si>
    <t xml:space="preserve">Լիդոկային </t>
  </si>
  <si>
    <t xml:space="preserve">Պոլիգլյուկին </t>
  </si>
  <si>
    <t xml:space="preserve">Ռեոպոլիգլյուկին </t>
  </si>
  <si>
    <t xml:space="preserve">Պլազմո-տեք </t>
  </si>
  <si>
    <t xml:space="preserve">Հեմոսոլ </t>
  </si>
  <si>
    <t xml:space="preserve"> 10%-5,0</t>
  </si>
  <si>
    <t xml:space="preserve">Կալցիումի  քլորիդ </t>
  </si>
  <si>
    <t xml:space="preserve">Գլյուկոզա </t>
  </si>
  <si>
    <t xml:space="preserve">Դրոտավերին </t>
  </si>
  <si>
    <t>10%-100,0</t>
  </si>
  <si>
    <t>2%-2,0</t>
  </si>
  <si>
    <t xml:space="preserve"> 80մգ-2,0</t>
  </si>
  <si>
    <t xml:space="preserve"> 0,18%-1,0</t>
  </si>
  <si>
    <t xml:space="preserve"> 40%-5,0</t>
  </si>
  <si>
    <t>5%5,0</t>
  </si>
  <si>
    <t xml:space="preserve">Պրոզերին </t>
  </si>
  <si>
    <t>0,05%-1,0</t>
  </si>
  <si>
    <t xml:space="preserve">Անալգին </t>
  </si>
  <si>
    <t xml:space="preserve">Բենզիլպենիցիլին </t>
  </si>
  <si>
    <t xml:space="preserve">Դիբազոլ  </t>
  </si>
  <si>
    <t xml:space="preserve"> 5%-500,0</t>
  </si>
  <si>
    <t xml:space="preserve"> 50%-2,0</t>
  </si>
  <si>
    <t xml:space="preserve">  1%-1,0</t>
  </si>
  <si>
    <t xml:space="preserve"> 400mg-250,0</t>
  </si>
  <si>
    <t xml:space="preserve"> 0,2%-200,0</t>
  </si>
  <si>
    <t xml:space="preserve"> 20%-1,0</t>
  </si>
  <si>
    <t xml:space="preserve">Սիճուկ հակափայտացման </t>
  </si>
  <si>
    <t xml:space="preserve">Կալցիումի գլյուկոնատ </t>
  </si>
  <si>
    <t xml:space="preserve"> 10%-10,0</t>
  </si>
  <si>
    <t xml:space="preserve">Ֆուրասեմիդ </t>
  </si>
  <si>
    <t xml:space="preserve"> 1%-2,0</t>
  </si>
  <si>
    <t xml:space="preserve">Նատրիումի բիկարբոնատ </t>
  </si>
  <si>
    <t xml:space="preserve"> 8,4%-20,0</t>
  </si>
  <si>
    <t xml:space="preserve">  2%-1,0</t>
  </si>
  <si>
    <t xml:space="preserve">Օմնոպոն </t>
  </si>
  <si>
    <t xml:space="preserve">Պենիցիլին G կամ համարժեք </t>
  </si>
  <si>
    <t xml:space="preserve">Պրոմեդոլ </t>
  </si>
  <si>
    <t xml:space="preserve">Մորֆին հ ք </t>
  </si>
  <si>
    <t xml:space="preserve">Ֆենտանիլ </t>
  </si>
  <si>
    <t xml:space="preserve"> 2%-1,0</t>
  </si>
  <si>
    <t>1%-1,0</t>
  </si>
  <si>
    <t xml:space="preserve"> 0,05%-2,0</t>
  </si>
  <si>
    <t xml:space="preserve"> 10մգ-20,0</t>
  </si>
  <si>
    <t xml:space="preserve"> 25mg-2,0</t>
  </si>
  <si>
    <t>0,5%-4,0</t>
  </si>
  <si>
    <t xml:space="preserve">Կարդիամին </t>
  </si>
  <si>
    <t xml:space="preserve">Դիպրիվան  Պոֆոլ կամ համարժեք </t>
  </si>
  <si>
    <t xml:space="preserve">Ապաուրին կամ համարժեք </t>
  </si>
  <si>
    <t xml:space="preserve">Ատրոպինի սուլֆատ  </t>
  </si>
  <si>
    <t xml:space="preserve">Կալիպսոլ կամ համարժեք  </t>
  </si>
  <si>
    <t xml:space="preserve">Թիոպենտալ նատրի </t>
  </si>
  <si>
    <t xml:space="preserve">Տրակրիում կամ համարժեք </t>
  </si>
  <si>
    <t xml:space="preserve">Ֆլորան կամ համարժեք </t>
  </si>
  <si>
    <t xml:space="preserve"> 2%-5,0</t>
  </si>
  <si>
    <t xml:space="preserve"> 10մգ-2,0</t>
  </si>
  <si>
    <t xml:space="preserve"> 0,1%-1,0</t>
  </si>
  <si>
    <t xml:space="preserve"> 500-10,0</t>
  </si>
  <si>
    <t xml:space="preserve"> 99,9%-100,0</t>
  </si>
  <si>
    <t>2մգ-0,2</t>
  </si>
  <si>
    <t xml:space="preserve"> 5մգ-3,0</t>
  </si>
  <si>
    <t xml:space="preserve"> 25մգ-2,5</t>
  </si>
  <si>
    <t xml:space="preserve">Միդազեմ </t>
  </si>
  <si>
    <t xml:space="preserve">Պանանգին </t>
  </si>
  <si>
    <t xml:space="preserve">Նիտրո </t>
  </si>
  <si>
    <t xml:space="preserve">Մետրոնիդազոլ </t>
  </si>
  <si>
    <t>0,5%-100,0</t>
  </si>
  <si>
    <t xml:space="preserve">Ջուր ներարկման համար  </t>
  </si>
  <si>
    <t xml:space="preserve">Ամինոկապրոնաթթու </t>
  </si>
  <si>
    <t xml:space="preserve"> 5%-250,0</t>
  </si>
  <si>
    <t xml:space="preserve">Մեզատոն </t>
  </si>
  <si>
    <t xml:space="preserve">Սուպրաստին </t>
  </si>
  <si>
    <t xml:space="preserve">Դիցինոն կամ համարժեք </t>
  </si>
  <si>
    <t xml:space="preserve">Էուֆիլին </t>
  </si>
  <si>
    <t xml:space="preserve"> 2,4%-5,0</t>
  </si>
  <si>
    <t xml:space="preserve">  5մգ-2,0</t>
  </si>
  <si>
    <t xml:space="preserve"> 100 մգ-2,0</t>
  </si>
  <si>
    <t xml:space="preserve">  4մգ-1,0</t>
  </si>
  <si>
    <t xml:space="preserve"> 250մգ-2,0</t>
  </si>
  <si>
    <t xml:space="preserve"> 5մգ-1,0</t>
  </si>
  <si>
    <t xml:space="preserve">Դեքսամետազոն  </t>
  </si>
  <si>
    <t xml:space="preserve">Ֆրաքսեպարին </t>
  </si>
  <si>
    <t xml:space="preserve">Կետոնալ կամ համարժեք </t>
  </si>
  <si>
    <t xml:space="preserve">Մետոկլոպրամիդ  </t>
  </si>
  <si>
    <t xml:space="preserve">Ցեֆտրիաքսոն </t>
  </si>
  <si>
    <t xml:space="preserve">Ամոքսիկլավ </t>
  </si>
  <si>
    <t xml:space="preserve">Ադրենալին </t>
  </si>
  <si>
    <t xml:space="preserve">Պապավերին </t>
  </si>
  <si>
    <t xml:space="preserve">Ակտովեգին </t>
  </si>
  <si>
    <t>Ամպիցիլին</t>
  </si>
  <si>
    <t>40մգ</t>
  </si>
  <si>
    <t>200մգ</t>
  </si>
  <si>
    <t xml:space="preserve">Ամոքսիցիլլին </t>
  </si>
  <si>
    <t xml:space="preserve">Ակտովեգին  </t>
  </si>
  <si>
    <t>10մգ</t>
  </si>
  <si>
    <t xml:space="preserve">Մետրոնիդազոլ  </t>
  </si>
  <si>
    <t xml:space="preserve">Նիֆեդիպին </t>
  </si>
  <si>
    <t>50մգ</t>
  </si>
  <si>
    <t>0,2մգ</t>
  </si>
  <si>
    <t>250մգ</t>
  </si>
  <si>
    <t>100մգ</t>
  </si>
  <si>
    <t>1մգ</t>
  </si>
  <si>
    <t xml:space="preserve">5-նոկ  կամ համարժեք  </t>
  </si>
  <si>
    <t xml:space="preserve">Կատվախոտի հանուկ  </t>
  </si>
  <si>
    <t xml:space="preserve">Ֆոլաթթու </t>
  </si>
  <si>
    <t>320մգ-60մգ</t>
  </si>
  <si>
    <t>0,025% -1,0</t>
  </si>
  <si>
    <t xml:space="preserve">Ստրոֆանտին </t>
  </si>
  <si>
    <t>1%-3,0</t>
  </si>
  <si>
    <t>2%-40,0</t>
  </si>
  <si>
    <t>10%-20,0</t>
  </si>
  <si>
    <t>5մգ</t>
  </si>
  <si>
    <t>2-50,0</t>
  </si>
  <si>
    <t>150մգ</t>
  </si>
  <si>
    <t xml:space="preserve">Բետադին մոմիկ </t>
  </si>
  <si>
    <t xml:space="preserve">Կլոտրմազոլ քսուկ հեշտոցային </t>
  </si>
  <si>
    <t xml:space="preserve">Կլոտրիմազոլ մոմիկ հեշտոցային </t>
  </si>
  <si>
    <t xml:space="preserve">Լևոմիկոլ </t>
  </si>
  <si>
    <t xml:space="preserve">Վուլնուզան </t>
  </si>
  <si>
    <t xml:space="preserve">Դեպանտոլ  հեշտոցային </t>
  </si>
  <si>
    <t xml:space="preserve">Ֆլյուկոնազոլ </t>
  </si>
  <si>
    <t>1%-25,0</t>
  </si>
  <si>
    <t>0,01%-100,0</t>
  </si>
  <si>
    <t xml:space="preserve">Պարացետամոլ </t>
  </si>
  <si>
    <t xml:space="preserve">Գլիցերինի մոմիկ </t>
  </si>
  <si>
    <t>0,5մգ</t>
  </si>
  <si>
    <t xml:space="preserve">Էրիթրոմիցինի քսուկ </t>
  </si>
  <si>
    <t xml:space="preserve">Տրանեքսամ </t>
  </si>
  <si>
    <t xml:space="preserve">Դոքսացիկլին </t>
  </si>
  <si>
    <t xml:space="preserve">Բիսակոդիլ  </t>
  </si>
  <si>
    <t xml:space="preserve">Ցիպրոֆլոկսացին </t>
  </si>
  <si>
    <t xml:space="preserve">Սորբիֆեր դուռուլես  </t>
  </si>
  <si>
    <t xml:space="preserve">Բետադին </t>
  </si>
  <si>
    <t xml:space="preserve">Տրոքսեվազին կամ համարժեք </t>
  </si>
  <si>
    <t xml:space="preserve">Քսուկ Վիշնեվսկու </t>
  </si>
  <si>
    <t xml:space="preserve">Տետրացիկլին </t>
  </si>
  <si>
    <t>100ԱՄ-1,0</t>
  </si>
  <si>
    <t>7-7,5</t>
  </si>
  <si>
    <t>0,4մ-30մմ</t>
  </si>
  <si>
    <t>1,5մ-30մմ</t>
  </si>
  <si>
    <t>2-6մ-50մմ</t>
  </si>
  <si>
    <t>2,0 6մ-30մմ</t>
  </si>
  <si>
    <t>0 45մմ սուր ծակող ասեղով</t>
  </si>
  <si>
    <t>1 4մ-45մմ</t>
  </si>
  <si>
    <t>2 5մ-50մմ</t>
  </si>
  <si>
    <t>2,0 3մ-36մմ</t>
  </si>
  <si>
    <t>24 0,7*15մմ</t>
  </si>
  <si>
    <t>միանվագ</t>
  </si>
  <si>
    <t>24*24</t>
  </si>
  <si>
    <t>60*90</t>
  </si>
  <si>
    <t>90*180</t>
  </si>
  <si>
    <t>50*50</t>
  </si>
  <si>
    <t>5*500</t>
  </si>
  <si>
    <t>25սմ,26սմ</t>
  </si>
  <si>
    <t>3,5 -- 3</t>
  </si>
  <si>
    <t>7,0-7,5</t>
  </si>
  <si>
    <t>4,5*15սմ</t>
  </si>
  <si>
    <t>2լ</t>
  </si>
  <si>
    <t>200մլ</t>
  </si>
  <si>
    <t>24*50</t>
  </si>
  <si>
    <t>Մ 3</t>
  </si>
  <si>
    <t>112*100*300</t>
  </si>
  <si>
    <t>22G,25</t>
  </si>
  <si>
    <t>50- 100 մլ</t>
  </si>
  <si>
    <t xml:space="preserve">96 % 1000,0 </t>
  </si>
  <si>
    <t xml:space="preserve"> 0,5% 1000,0</t>
  </si>
  <si>
    <t>20 %  1000,0</t>
  </si>
  <si>
    <t>33 %   1000,0</t>
  </si>
  <si>
    <t>3% -100,0</t>
  </si>
  <si>
    <t>10%-1000,0</t>
  </si>
  <si>
    <t>70%-250,0</t>
  </si>
  <si>
    <t>27G,25G</t>
  </si>
  <si>
    <t>N11</t>
  </si>
  <si>
    <t>N8,N10</t>
  </si>
  <si>
    <t>N18,n2</t>
  </si>
  <si>
    <t>20G</t>
  </si>
  <si>
    <t>18G</t>
  </si>
  <si>
    <t>22G</t>
  </si>
  <si>
    <t>մատծակիչ</t>
  </si>
  <si>
    <t>M</t>
  </si>
  <si>
    <t>S, M</t>
  </si>
  <si>
    <t>Sonomed 110 HC</t>
  </si>
  <si>
    <t>Թեսթ</t>
  </si>
  <si>
    <t>200միլի</t>
  </si>
  <si>
    <t>400միլի</t>
  </si>
  <si>
    <t>4միլի</t>
  </si>
  <si>
    <t>120 միլի</t>
  </si>
  <si>
    <t>Տուփ</t>
  </si>
  <si>
    <t>հեղուկ</t>
  </si>
  <si>
    <t>գել</t>
  </si>
  <si>
    <t>թեսթ</t>
  </si>
  <si>
    <t>փոշի</t>
  </si>
  <si>
    <t>հեղուկ մակերեսների համար</t>
  </si>
  <si>
    <t xml:space="preserve">հեղուկ վիրահատական դաշտի մշակման, յոդ պարունակող </t>
  </si>
  <si>
    <t xml:space="preserve"> տուփ</t>
  </si>
  <si>
    <t>հեղուկ գործիքների և մակերեսների ախտահանման համար</t>
  </si>
  <si>
    <t xml:space="preserve"> 2026թ. ԳՆՈՒՄՆԵՐԻ ՊԼԱՆ  /նախնական/</t>
  </si>
  <si>
    <t xml:space="preserve"> 4մգ- -2,0</t>
  </si>
  <si>
    <t>մոմ. Բլիստեր</t>
  </si>
  <si>
    <t>Մետրոնիդազոլ  Ֆլազոն</t>
  </si>
  <si>
    <t>Բուպիվակային   առանց Դեքստրոզա</t>
  </si>
  <si>
    <t>0,5%-10,0</t>
  </si>
  <si>
    <t>Տրամետալին</t>
  </si>
  <si>
    <t xml:space="preserve"> 50մգ-2,0</t>
  </si>
  <si>
    <t>ԱԲԾ-ԷԱՃԱՊՁԲ-26/01</t>
  </si>
  <si>
    <t>ԱԲԾ-ԷԱՃԱՊՁԲ-26/02</t>
  </si>
  <si>
    <t>հրավերով նախատեսված չափաբաժնի համարը</t>
  </si>
  <si>
    <t>անվանումը և ապրանքային նշանը</t>
  </si>
  <si>
    <t>ապրանքային նշանը, մակիշը և արտադրողի անվանումը **</t>
  </si>
  <si>
    <t>Ապրանքի  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</si>
  <si>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</si>
  <si>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</si>
  <si>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</si>
  <si>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</si>
  <si>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>մատակարարման</t>
  </si>
  <si>
    <t>հասցեն</t>
  </si>
  <si>
    <t>ենթակա քանակը</t>
  </si>
  <si>
    <t>Ժամկետը**</t>
  </si>
  <si>
    <t>ք.Աբովյան Հատիսի 22</t>
  </si>
  <si>
    <r>
      <t xml:space="preserve">
</t>
    </r>
    <r>
      <rPr>
        <b/>
        <i/>
        <sz val="11"/>
        <rFont val="Calibri"/>
        <family val="2"/>
        <charset val="204"/>
        <scheme val="minor"/>
      </rPr>
      <t>Պարտադիր պայման</t>
    </r>
    <r>
      <rPr>
        <sz val="11"/>
        <rFont val="Calibri"/>
        <family val="2"/>
        <charset val="204"/>
        <scheme val="minor"/>
      </rPr>
      <t xml:space="preserve">  </t>
    </r>
    <r>
      <rPr>
        <sz val="10"/>
        <rFont val="Arial"/>
        <family val="2"/>
        <charset val="204"/>
      </rPr>
      <t xml:space="preserve"> դեղերի տեղափոխումը, պահեստավորումը և պահպանումը պետք է իրականացվի համաձայն ՀՀ ԱՆ նախարարի 2010թ. 17-Ն հրամանի, 
 դեղի պիտանիության ժամկետները գնորդին հանձնման պահին և ներկայացվող փաթեթը պետք է լինեն համապատասխան ՀՀ կառավարության             2 մայիսի 2013 թվականի N 502-Ն որոշման պահանջներին
</t>
    </r>
  </si>
  <si>
    <t xml:space="preserve">"ապրանքային նշանը, մակիշը և արտադրողի անվանումը ''  սյունակը չափաբաժինների համար լրացնել ճիշտ, մասնավորապես  չգրել  միայն արտադրող երկրների անուններ </t>
  </si>
  <si>
    <t>"01'' դեկտեմբեր '' 2025թ.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</si>
  <si>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Հավելված N 1
                                                                                                                                                                                                                                     2025 թ. կնքված 
                                                                                                                                                                 ԱԲԾ- ԷԱԱՊՁԲ  26/01  ծածկագրով պայմանագրի
ՏԵԽՆԻԿԱԿԱՆ ԲՆՈՒԹԱԳԻՐ - ԳՆՄԱՆ ԺԱՄԱՆԱԿԱՑՈՒՅՑ*
                                                                                                                         </t>
    </r>
    <r>
      <rPr>
        <sz val="11"/>
        <color rgb="FFFF0000"/>
        <rFont val="Calibri"/>
        <family val="2"/>
        <charset val="204"/>
        <scheme val="minor"/>
      </rPr>
      <t xml:space="preserve">  </t>
    </r>
    <r>
      <rPr>
        <sz val="10"/>
        <rFont val="Arial"/>
        <family val="2"/>
        <charset val="204"/>
      </rPr>
      <t xml:space="preserve">                                                                                               </t>
    </r>
  </si>
  <si>
    <t>ըստ պահանջարկի մինչև 30.12.2026թ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</si>
</sst>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₽_-;\-* #,##0\ _₽_-;_-* &quot;-&quot;\ _₽_-;_-@_-"/>
    <numFmt numFmtId="164" formatCode="_-* #,##0.00_р_._-;\-* #,##0.00_р_._-;_-* &quot;-&quot;??_р_._-;_-@_-"/>
    <numFmt numFmtId="165" formatCode="##\ ###\ ###\ ###\ ###"/>
    <numFmt numFmtId="166" formatCode="_(* #,##0_);_(* \(#,##0\);_(* &quot;-&quot;_);_(@_)"/>
    <numFmt numFmtId="167" formatCode="_-* #,##0.0_р_._-;\-* #,##0.0_р_._-;_-* &quot;-&quot;?_р_._-;_-@_-"/>
    <numFmt numFmtId="168" formatCode="_-* #,##0.00\ _֏_-;\-* #,##0.00\ _֏_-;_-* &quot;-&quot;??\ _֏_-;_-@_-"/>
    <numFmt numFmtId="169" formatCode="_-* #,##0.0\ _₽_-;\-* #,##0.0\ _₽_-;_-* &quot;-&quot;?\ _₽_-;_-@_-"/>
    <numFmt numFmtId="170" formatCode="#,##0\ _₽"/>
  </numFmts>
  <fonts count="36"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b/>
      <sz val="10"/>
      <name val="Arial Armenian"/>
      <family val="2"/>
    </font>
    <font>
      <sz val="10"/>
      <color theme="1"/>
      <name val="Arial Armenian"/>
      <family val="2"/>
    </font>
    <font>
      <sz val="10"/>
      <color rgb="FF000000"/>
      <name val="Arial Armenian"/>
      <family val="2"/>
    </font>
    <font>
      <sz val="10"/>
      <color theme="0"/>
      <name val="Arial Armenian"/>
      <family val="2"/>
    </font>
    <font>
      <sz val="10"/>
      <color rgb="FFFF0000"/>
      <name val="Arial Armenian"/>
      <family val="2"/>
    </font>
    <font>
      <sz val="10"/>
      <name val="Arial Armenian"/>
      <family val="2"/>
      <charset val="204"/>
    </font>
    <font>
      <b/>
      <sz val="10"/>
      <name val="Arial Armenian"/>
      <family val="2"/>
      <charset val="204"/>
    </font>
    <font>
      <sz val="10"/>
      <color theme="0"/>
      <name val="Arial Armenian"/>
      <family val="2"/>
      <charset val="204"/>
    </font>
    <font>
      <sz val="10"/>
      <color rgb="FF000000"/>
      <name val="Arial Armenian"/>
      <family val="2"/>
      <charset val="204"/>
    </font>
    <font>
      <b/>
      <sz val="8"/>
      <name val="Arial Armenian"/>
      <family val="2"/>
    </font>
    <font>
      <sz val="8"/>
      <name val="Arial Armenian"/>
      <family val="2"/>
    </font>
    <font>
      <sz val="8"/>
      <color theme="1"/>
      <name val="Arial Armenian"/>
      <family val="2"/>
    </font>
    <font>
      <sz val="8"/>
      <color rgb="FF000000"/>
      <name val="Arial Armenian"/>
      <family val="2"/>
    </font>
    <font>
      <sz val="10"/>
      <color theme="1" tint="4.9989318521683403E-2"/>
      <name val="Arial Armenian"/>
      <family val="2"/>
    </font>
    <font>
      <sz val="8"/>
      <color theme="1" tint="4.9989318521683403E-2"/>
      <name val="Arial Armenian"/>
      <family val="2"/>
    </font>
    <font>
      <sz val="8"/>
      <color rgb="FFFF0000"/>
      <name val="Arial Armenian"/>
      <family val="2"/>
    </font>
    <font>
      <sz val="12"/>
      <name val="Arial Armenian"/>
      <family val="2"/>
    </font>
    <font>
      <sz val="12"/>
      <color rgb="FFFF0000"/>
      <name val="Arial Armenian"/>
      <family val="2"/>
    </font>
    <font>
      <sz val="12"/>
      <color theme="1"/>
      <name val="Arial Armenian"/>
      <family val="2"/>
    </font>
    <font>
      <sz val="12"/>
      <color theme="1" tint="4.9989318521683403E-2"/>
      <name val="Arial Armenian"/>
      <family val="2"/>
    </font>
    <font>
      <sz val="12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8"/>
      <color theme="1"/>
      <name val="GHEA Grapalat"/>
      <family val="3"/>
    </font>
    <font>
      <sz val="9"/>
      <color theme="1"/>
      <name val="Calibri"/>
      <family val="2"/>
      <charset val="204"/>
      <scheme val="minor"/>
    </font>
    <font>
      <sz val="9"/>
      <name val="GHEA Grapalat"/>
      <family val="3"/>
    </font>
    <font>
      <b/>
      <i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Arial Armenian"/>
      <family val="2"/>
    </font>
    <font>
      <sz val="9"/>
      <color theme="1"/>
      <name val="Arial Armenian"/>
      <family val="2"/>
    </font>
    <font>
      <sz val="9"/>
      <color theme="1" tint="4.9989318521683403E-2"/>
      <name val="Arial Armenian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1" fontId="2" fillId="2" borderId="0" xfId="0" applyNumberFormat="1" applyFont="1" applyFill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 vertical="top"/>
    </xf>
    <xf numFmtId="0" fontId="2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8" fontId="3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7" fontId="2" fillId="2" borderId="2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/>
    </xf>
    <xf numFmtId="168" fontId="3" fillId="2" borderId="2" xfId="0" applyNumberFormat="1" applyFont="1" applyFill="1" applyBorder="1" applyAlignment="1">
      <alignment horizontal="right" vertical="center" wrapText="1"/>
    </xf>
    <xf numFmtId="165" fontId="3" fillId="2" borderId="3" xfId="0" applyNumberFormat="1" applyFont="1" applyFill="1" applyBorder="1" applyAlignment="1">
      <alignment horizontal="right" vertical="center" wrapText="1"/>
    </xf>
    <xf numFmtId="0" fontId="2" fillId="2" borderId="4" xfId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2" xfId="1" applyFont="1" applyFill="1" applyBorder="1" applyAlignment="1">
      <alignment horizontal="right" vertical="top" wrapText="1"/>
    </xf>
    <xf numFmtId="166" fontId="2" fillId="2" borderId="2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Border="1" applyAlignment="1">
      <alignment horizontal="center" vertical="top" wrapText="1" shrinkToFit="1"/>
    </xf>
    <xf numFmtId="49" fontId="5" fillId="2" borderId="2" xfId="0" applyNumberFormat="1" applyFont="1" applyFill="1" applyBorder="1" applyAlignment="1">
      <alignment horizontal="center" vertical="top" wrapText="1" shrinkToFit="1"/>
    </xf>
    <xf numFmtId="0" fontId="2" fillId="0" borderId="0" xfId="0" applyFont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8" fontId="3" fillId="3" borderId="2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Alignment="1">
      <alignment horizontal="right"/>
    </xf>
    <xf numFmtId="168" fontId="2" fillId="2" borderId="0" xfId="0" applyNumberFormat="1" applyFont="1" applyFill="1" applyAlignment="1">
      <alignment horizontal="right"/>
    </xf>
    <xf numFmtId="0" fontId="2" fillId="2" borderId="2" xfId="0" applyFon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/>
    </xf>
    <xf numFmtId="41" fontId="2" fillId="2" borderId="2" xfId="0" applyNumberFormat="1" applyFont="1" applyFill="1" applyBorder="1" applyAlignment="1">
      <alignment horizontal="center" vertical="center" wrapText="1"/>
    </xf>
    <xf numFmtId="168" fontId="2" fillId="2" borderId="2" xfId="0" applyNumberFormat="1" applyFont="1" applyFill="1" applyBorder="1" applyAlignment="1">
      <alignment horizontal="center" vertical="center" wrapText="1"/>
    </xf>
    <xf numFmtId="166" fontId="2" fillId="5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center"/>
    </xf>
    <xf numFmtId="168" fontId="6" fillId="2" borderId="2" xfId="0" applyNumberFormat="1" applyFont="1" applyFill="1" applyBorder="1" applyAlignment="1">
      <alignment horizontal="right"/>
    </xf>
    <xf numFmtId="167" fontId="7" fillId="2" borderId="2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168" fontId="8" fillId="0" borderId="0" xfId="0" applyNumberFormat="1" applyFont="1" applyAlignment="1">
      <alignment horizontal="center"/>
    </xf>
    <xf numFmtId="1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68" fontId="9" fillId="2" borderId="2" xfId="0" applyNumberFormat="1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41" fontId="9" fillId="3" borderId="2" xfId="0" applyNumberFormat="1" applyFont="1" applyFill="1" applyBorder="1" applyAlignment="1">
      <alignment horizontal="center" vertical="center" wrapText="1"/>
    </xf>
    <xf numFmtId="165" fontId="9" fillId="3" borderId="3" xfId="0" applyNumberFormat="1" applyFont="1" applyFill="1" applyBorder="1" applyAlignment="1">
      <alignment horizontal="center" vertical="center" wrapText="1"/>
    </xf>
    <xf numFmtId="167" fontId="8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1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7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/>
    </xf>
    <xf numFmtId="168" fontId="8" fillId="2" borderId="2" xfId="0" applyNumberFormat="1" applyFont="1" applyFill="1" applyBorder="1" applyAlignment="1">
      <alignment horizontal="center" vertical="center" wrapText="1"/>
    </xf>
    <xf numFmtId="166" fontId="8" fillId="5" borderId="3" xfId="0" applyNumberFormat="1" applyFont="1" applyFill="1" applyBorder="1" applyAlignment="1">
      <alignment horizontal="right" vertical="top" wrapText="1"/>
    </xf>
    <xf numFmtId="49" fontId="8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top" wrapText="1" shrinkToFit="1"/>
    </xf>
    <xf numFmtId="168" fontId="10" fillId="2" borderId="2" xfId="0" applyNumberFormat="1" applyFont="1" applyFill="1" applyBorder="1" applyAlignment="1">
      <alignment horizontal="center"/>
    </xf>
    <xf numFmtId="1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8" fontId="3" fillId="2" borderId="2" xfId="0" applyNumberFormat="1" applyFont="1" applyFill="1" applyBorder="1" applyAlignment="1">
      <alignment horizontal="left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165" fontId="3" fillId="2" borderId="3" xfId="0" applyNumberFormat="1" applyFont="1" applyFill="1" applyBorder="1" applyAlignment="1">
      <alignment horizontal="left" vertical="center" wrapText="1"/>
    </xf>
    <xf numFmtId="165" fontId="3" fillId="2" borderId="2" xfId="0" applyNumberFormat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1" applyFont="1" applyFill="1" applyBorder="1" applyAlignment="1">
      <alignment horizontal="left" vertical="top" wrapText="1"/>
    </xf>
    <xf numFmtId="167" fontId="2" fillId="2" borderId="2" xfId="0" applyNumberFormat="1" applyFont="1" applyFill="1" applyBorder="1" applyAlignment="1">
      <alignment horizontal="left" vertical="center" wrapText="1"/>
    </xf>
    <xf numFmtId="166" fontId="2" fillId="2" borderId="2" xfId="0" applyNumberFormat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top" wrapText="1"/>
    </xf>
    <xf numFmtId="167" fontId="4" fillId="2" borderId="2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top" wrapText="1"/>
    </xf>
    <xf numFmtId="0" fontId="2" fillId="4" borderId="5" xfId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left" vertical="top" wrapText="1"/>
    </xf>
    <xf numFmtId="166" fontId="2" fillId="2" borderId="3" xfId="0" applyNumberFormat="1" applyFont="1" applyFill="1" applyBorder="1" applyAlignment="1">
      <alignment horizontal="left" vertical="center" wrapText="1"/>
    </xf>
    <xf numFmtId="167" fontId="2" fillId="4" borderId="2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left"/>
    </xf>
    <xf numFmtId="168" fontId="2" fillId="2" borderId="0" xfId="0" applyNumberFormat="1" applyFont="1" applyFill="1" applyAlignment="1">
      <alignment horizontal="left"/>
    </xf>
    <xf numFmtId="0" fontId="2" fillId="4" borderId="6" xfId="1" applyFont="1" applyFill="1" applyBorder="1" applyAlignment="1">
      <alignment horizontal="left" vertical="top" wrapText="1"/>
    </xf>
    <xf numFmtId="1" fontId="2" fillId="3" borderId="2" xfId="0" applyNumberFormat="1" applyFont="1" applyFill="1" applyBorder="1" applyAlignment="1">
      <alignment horizontal="left" vertical="center" wrapText="1"/>
    </xf>
    <xf numFmtId="170" fontId="12" fillId="2" borderId="2" xfId="0" applyNumberFormat="1" applyFont="1" applyFill="1" applyBorder="1" applyAlignment="1">
      <alignment horizontal="center" vertical="center" wrapText="1"/>
    </xf>
    <xf numFmtId="169" fontId="3" fillId="3" borderId="3" xfId="0" applyNumberFormat="1" applyFont="1" applyFill="1" applyBorder="1" applyAlignment="1">
      <alignment horizontal="right" vertical="center" wrapText="1"/>
    </xf>
    <xf numFmtId="169" fontId="2" fillId="2" borderId="4" xfId="1" applyNumberFormat="1" applyFont="1" applyFill="1" applyBorder="1" applyAlignment="1">
      <alignment horizontal="right" vertical="top" wrapText="1"/>
    </xf>
    <xf numFmtId="169" fontId="2" fillId="2" borderId="2" xfId="0" applyNumberFormat="1" applyFont="1" applyFill="1" applyBorder="1" applyAlignment="1">
      <alignment horizontal="right" vertical="center" wrapText="1"/>
    </xf>
    <xf numFmtId="169" fontId="4" fillId="2" borderId="4" xfId="1" applyNumberFormat="1" applyFont="1" applyFill="1" applyBorder="1" applyAlignment="1">
      <alignment horizontal="right" vertical="top" wrapText="1"/>
    </xf>
    <xf numFmtId="169" fontId="4" fillId="2" borderId="2" xfId="0" applyNumberFormat="1" applyFont="1" applyFill="1" applyBorder="1" applyAlignment="1">
      <alignment horizontal="right" vertical="center" wrapText="1"/>
    </xf>
    <xf numFmtId="169" fontId="2" fillId="2" borderId="7" xfId="1" applyNumberFormat="1" applyFont="1" applyFill="1" applyBorder="1" applyAlignment="1">
      <alignment horizontal="right" vertical="top" wrapText="1"/>
    </xf>
    <xf numFmtId="169" fontId="2" fillId="0" borderId="0" xfId="0" applyNumberFormat="1" applyFont="1" applyAlignment="1">
      <alignment horizontal="right"/>
    </xf>
    <xf numFmtId="169" fontId="2" fillId="2" borderId="0" xfId="0" applyNumberFormat="1" applyFont="1" applyFill="1" applyAlignment="1">
      <alignment horizontal="right"/>
    </xf>
    <xf numFmtId="165" fontId="12" fillId="3" borderId="3" xfId="0" applyNumberFormat="1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top" wrapText="1"/>
    </xf>
    <xf numFmtId="49" fontId="15" fillId="2" borderId="2" xfId="0" applyNumberFormat="1" applyFont="1" applyFill="1" applyBorder="1" applyAlignment="1">
      <alignment horizontal="center" vertical="top" wrapText="1" shrinkToFit="1"/>
    </xf>
    <xf numFmtId="0" fontId="13" fillId="2" borderId="2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169" fontId="2" fillId="2" borderId="2" xfId="1" applyNumberFormat="1" applyFont="1" applyFill="1" applyBorder="1" applyAlignment="1">
      <alignment horizontal="right" vertical="top" wrapText="1"/>
    </xf>
    <xf numFmtId="169" fontId="2" fillId="3" borderId="2" xfId="0" applyNumberFormat="1" applyFont="1" applyFill="1" applyBorder="1" applyAlignment="1">
      <alignment horizontal="right" vertical="center" wrapText="1"/>
    </xf>
    <xf numFmtId="169" fontId="2" fillId="2" borderId="4" xfId="0" applyNumberFormat="1" applyFont="1" applyFill="1" applyBorder="1" applyAlignment="1">
      <alignment horizontal="right" vertical="top" wrapText="1"/>
    </xf>
    <xf numFmtId="169" fontId="2" fillId="2" borderId="2" xfId="0" applyNumberFormat="1" applyFont="1" applyFill="1" applyBorder="1" applyAlignment="1">
      <alignment horizontal="right" vertical="top" wrapText="1"/>
    </xf>
    <xf numFmtId="169" fontId="2" fillId="2" borderId="2" xfId="0" applyNumberFormat="1" applyFont="1" applyFill="1" applyBorder="1" applyAlignment="1">
      <alignment horizontal="right" wrapText="1"/>
    </xf>
    <xf numFmtId="169" fontId="9" fillId="3" borderId="3" xfId="0" applyNumberFormat="1" applyFont="1" applyFill="1" applyBorder="1" applyAlignment="1">
      <alignment horizontal="right" vertical="center" wrapText="1"/>
    </xf>
    <xf numFmtId="169" fontId="8" fillId="3" borderId="2" xfId="0" applyNumberFormat="1" applyFont="1" applyFill="1" applyBorder="1" applyAlignment="1">
      <alignment horizontal="right" vertical="center" wrapText="1"/>
    </xf>
    <xf numFmtId="169" fontId="8" fillId="2" borderId="2" xfId="0" applyNumberFormat="1" applyFont="1" applyFill="1" applyBorder="1" applyAlignment="1">
      <alignment horizontal="right" vertical="center" wrapText="1"/>
    </xf>
    <xf numFmtId="169" fontId="8" fillId="2" borderId="2" xfId="0" applyNumberFormat="1" applyFont="1" applyFill="1" applyBorder="1" applyAlignment="1">
      <alignment horizontal="right"/>
    </xf>
    <xf numFmtId="169" fontId="8" fillId="2" borderId="3" xfId="0" applyNumberFormat="1" applyFont="1" applyFill="1" applyBorder="1" applyAlignment="1">
      <alignment horizontal="right"/>
    </xf>
    <xf numFmtId="169" fontId="8" fillId="2" borderId="3" xfId="0" applyNumberFormat="1" applyFont="1" applyFill="1" applyBorder="1" applyAlignment="1">
      <alignment horizontal="right" vertical="center" wrapText="1"/>
    </xf>
    <xf numFmtId="169" fontId="8" fillId="5" borderId="3" xfId="0" applyNumberFormat="1" applyFont="1" applyFill="1" applyBorder="1" applyAlignment="1">
      <alignment horizontal="right" vertical="top" wrapText="1"/>
    </xf>
    <xf numFmtId="0" fontId="2" fillId="3" borderId="0" xfId="0" applyFont="1" applyFill="1" applyAlignment="1">
      <alignment horizontal="left"/>
    </xf>
    <xf numFmtId="0" fontId="13" fillId="3" borderId="0" xfId="0" applyFont="1" applyFill="1" applyAlignment="1">
      <alignment horizontal="left"/>
    </xf>
    <xf numFmtId="169" fontId="2" fillId="3" borderId="0" xfId="0" applyNumberFormat="1" applyFont="1" applyFill="1" applyAlignment="1">
      <alignment horizontal="right"/>
    </xf>
    <xf numFmtId="0" fontId="2" fillId="2" borderId="0" xfId="0" applyFont="1" applyFill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170" fontId="12" fillId="2" borderId="2" xfId="0" applyNumberFormat="1" applyFont="1" applyFill="1" applyBorder="1" applyAlignment="1">
      <alignment vertical="center" wrapText="1"/>
    </xf>
    <xf numFmtId="0" fontId="2" fillId="2" borderId="2" xfId="1" applyFont="1" applyFill="1" applyBorder="1" applyAlignment="1">
      <alignment vertical="top" wrapText="1"/>
    </xf>
    <xf numFmtId="0" fontId="4" fillId="2" borderId="2" xfId="1" applyFont="1" applyFill="1" applyBorder="1" applyAlignment="1">
      <alignment vertical="top" wrapText="1"/>
    </xf>
    <xf numFmtId="0" fontId="2" fillId="2" borderId="3" xfId="1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9" fontId="5" fillId="0" borderId="2" xfId="0" applyNumberFormat="1" applyFont="1" applyBorder="1" applyAlignment="1">
      <alignment vertical="top"/>
    </xf>
    <xf numFmtId="0" fontId="8" fillId="0" borderId="2" xfId="0" applyFont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49" fontId="11" fillId="0" borderId="2" xfId="0" applyNumberFormat="1" applyFont="1" applyBorder="1" applyAlignment="1">
      <alignment vertical="top"/>
    </xf>
    <xf numFmtId="0" fontId="2" fillId="3" borderId="0" xfId="0" applyFont="1" applyFill="1"/>
    <xf numFmtId="0" fontId="2" fillId="0" borderId="0" xfId="0" applyFont="1"/>
    <xf numFmtId="169" fontId="7" fillId="2" borderId="2" xfId="0" applyNumberFormat="1" applyFont="1" applyFill="1" applyBorder="1" applyAlignment="1">
      <alignment horizontal="right" vertical="center" wrapText="1"/>
    </xf>
    <xf numFmtId="1" fontId="2" fillId="3" borderId="2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10" fontId="2" fillId="2" borderId="2" xfId="1" applyNumberFormat="1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12" fontId="2" fillId="2" borderId="2" xfId="0" applyNumberFormat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top" wrapText="1"/>
    </xf>
    <xf numFmtId="0" fontId="16" fillId="2" borderId="2" xfId="1" applyFont="1" applyFill="1" applyBorder="1" applyAlignment="1">
      <alignment vertical="top" wrapText="1"/>
    </xf>
    <xf numFmtId="1" fontId="16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center" vertical="center" wrapText="1"/>
    </xf>
    <xf numFmtId="169" fontId="16" fillId="2" borderId="4" xfId="1" applyNumberFormat="1" applyFont="1" applyFill="1" applyBorder="1" applyAlignment="1">
      <alignment horizontal="right" vertical="top" wrapText="1"/>
    </xf>
    <xf numFmtId="169" fontId="16" fillId="2" borderId="2" xfId="0" applyNumberFormat="1" applyFont="1" applyFill="1" applyBorder="1" applyAlignment="1">
      <alignment horizontal="right" vertical="center" wrapText="1"/>
    </xf>
    <xf numFmtId="0" fontId="16" fillId="2" borderId="0" xfId="0" applyFont="1" applyFill="1" applyAlignment="1">
      <alignment horizontal="center" vertical="center" wrapText="1"/>
    </xf>
    <xf numFmtId="169" fontId="12" fillId="2" borderId="2" xfId="0" applyNumberFormat="1" applyFont="1" applyFill="1" applyBorder="1" applyAlignment="1">
      <alignment horizontal="right" vertical="center" wrapText="1"/>
    </xf>
    <xf numFmtId="0" fontId="7" fillId="2" borderId="2" xfId="1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center" wrapText="1"/>
    </xf>
    <xf numFmtId="169" fontId="7" fillId="2" borderId="4" xfId="1" applyNumberFormat="1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top" wrapText="1" shrinkToFit="1"/>
    </xf>
    <xf numFmtId="0" fontId="7" fillId="2" borderId="0" xfId="0" applyFont="1" applyFill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2" xfId="1" applyFont="1" applyFill="1" applyBorder="1" applyAlignment="1">
      <alignment horizontal="center" vertical="top" wrapText="1"/>
    </xf>
    <xf numFmtId="0" fontId="20" fillId="2" borderId="2" xfId="1" applyFont="1" applyFill="1" applyBorder="1" applyAlignment="1">
      <alignment horizontal="center" vertical="top" wrapText="1"/>
    </xf>
    <xf numFmtId="0" fontId="21" fillId="2" borderId="2" xfId="1" applyFont="1" applyFill="1" applyBorder="1" applyAlignment="1">
      <alignment horizontal="center" vertical="top" wrapText="1"/>
    </xf>
    <xf numFmtId="0" fontId="22" fillId="2" borderId="2" xfId="1" applyFont="1" applyFill="1" applyBorder="1" applyAlignment="1">
      <alignment horizontal="center" vertical="top" wrapText="1"/>
    </xf>
    <xf numFmtId="0" fontId="19" fillId="2" borderId="3" xfId="1" applyFont="1" applyFill="1" applyBorder="1" applyAlignment="1">
      <alignment horizontal="center" vertical="top" wrapText="1"/>
    </xf>
    <xf numFmtId="165" fontId="12" fillId="2" borderId="3" xfId="0" applyNumberFormat="1" applyFont="1" applyFill="1" applyBorder="1" applyAlignment="1">
      <alignment horizontal="left" vertical="center" wrapText="1"/>
    </xf>
    <xf numFmtId="169" fontId="3" fillId="2" borderId="3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vertical="top" wrapText="1" shrinkToFit="1"/>
    </xf>
    <xf numFmtId="0" fontId="0" fillId="2" borderId="0" xfId="0" applyFill="1"/>
    <xf numFmtId="0" fontId="23" fillId="2" borderId="0" xfId="0" applyFont="1" applyFill="1" applyAlignment="1">
      <alignment horizontal="center"/>
    </xf>
    <xf numFmtId="169" fontId="3" fillId="2" borderId="7" xfId="0" applyNumberFormat="1" applyFont="1" applyFill="1" applyBorder="1" applyAlignment="1">
      <alignment horizontal="right" vertical="center" wrapText="1"/>
    </xf>
    <xf numFmtId="1" fontId="12" fillId="2" borderId="2" xfId="0" applyNumberFormat="1" applyFont="1" applyFill="1" applyBorder="1" applyAlignment="1">
      <alignment horizontal="center" vertical="center" wrapText="1"/>
    </xf>
    <xf numFmtId="1" fontId="13" fillId="2" borderId="0" xfId="0" applyNumberFormat="1" applyFont="1" applyFill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top" wrapText="1"/>
    </xf>
    <xf numFmtId="0" fontId="17" fillId="2" borderId="2" xfId="1" applyFont="1" applyFill="1" applyBorder="1" applyAlignment="1">
      <alignment horizontal="center" vertical="top" wrapText="1"/>
    </xf>
    <xf numFmtId="0" fontId="13" fillId="2" borderId="3" xfId="1" applyFont="1" applyFill="1" applyBorder="1" applyAlignment="1">
      <alignment horizontal="center" vertical="top" wrapText="1"/>
    </xf>
    <xf numFmtId="49" fontId="13" fillId="0" borderId="0" xfId="0" applyNumberFormat="1" applyFont="1" applyAlignment="1">
      <alignment horizontal="center" vertical="center"/>
    </xf>
    <xf numFmtId="0" fontId="13" fillId="3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26" fillId="0" borderId="2" xfId="0" applyFont="1" applyBorder="1" applyAlignment="1">
      <alignment horizontal="center" wrapText="1"/>
    </xf>
    <xf numFmtId="0" fontId="27" fillId="0" borderId="2" xfId="0" applyFont="1" applyBorder="1" applyAlignment="1">
      <alignment horizontal="center" wrapText="1"/>
    </xf>
    <xf numFmtId="0" fontId="28" fillId="0" borderId="2" xfId="0" applyFont="1" applyBorder="1" applyAlignment="1">
      <alignment horizontal="center" wrapText="1"/>
    </xf>
    <xf numFmtId="0" fontId="26" fillId="2" borderId="2" xfId="0" applyFont="1" applyFill="1" applyBorder="1" applyAlignment="1">
      <alignment horizontal="center" wrapText="1"/>
    </xf>
    <xf numFmtId="169" fontId="29" fillId="2" borderId="2" xfId="0" applyNumberFormat="1" applyFont="1" applyFill="1" applyBorder="1" applyAlignment="1">
      <alignment horizontal="right"/>
    </xf>
    <xf numFmtId="0" fontId="30" fillId="0" borderId="2" xfId="0" applyFont="1" applyBorder="1" applyAlignment="1">
      <alignment horizontal="center" wrapText="1"/>
    </xf>
    <xf numFmtId="0" fontId="27" fillId="0" borderId="2" xfId="0" applyFont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top" wrapText="1"/>
    </xf>
    <xf numFmtId="0" fontId="28" fillId="2" borderId="2" xfId="0" applyFont="1" applyFill="1" applyBorder="1" applyAlignment="1">
      <alignment horizontal="center" wrapText="1"/>
    </xf>
    <xf numFmtId="0" fontId="27" fillId="2" borderId="2" xfId="0" applyFont="1" applyFill="1" applyBorder="1" applyAlignment="1">
      <alignment horizontal="center" wrapText="1"/>
    </xf>
    <xf numFmtId="0" fontId="0" fillId="0" borderId="2" xfId="0" applyBorder="1"/>
    <xf numFmtId="0" fontId="26" fillId="0" borderId="2" xfId="0" applyFont="1" applyBorder="1" applyAlignment="1">
      <alignment horizontal="center" wrapText="1"/>
    </xf>
    <xf numFmtId="1" fontId="2" fillId="4" borderId="2" xfId="0" applyNumberFormat="1" applyFont="1" applyFill="1" applyBorder="1" applyAlignment="1">
      <alignment horizontal="center" vertical="center" wrapText="1"/>
    </xf>
    <xf numFmtId="1" fontId="2" fillId="4" borderId="2" xfId="0" applyNumberFormat="1" applyFont="1" applyFill="1" applyBorder="1" applyAlignment="1">
      <alignment horizontal="left" vertical="center" wrapText="1"/>
    </xf>
    <xf numFmtId="165" fontId="12" fillId="4" borderId="3" xfId="0" applyNumberFormat="1" applyFont="1" applyFill="1" applyBorder="1" applyAlignment="1">
      <alignment horizontal="left" vertical="center" wrapText="1"/>
    </xf>
    <xf numFmtId="169" fontId="3" fillId="4" borderId="7" xfId="0" applyNumberFormat="1" applyFont="1" applyFill="1" applyBorder="1" applyAlignment="1">
      <alignment horizontal="right" vertical="center" wrapText="1"/>
    </xf>
    <xf numFmtId="169" fontId="3" fillId="4" borderId="3" xfId="0" applyNumberFormat="1" applyFont="1" applyFill="1" applyBorder="1" applyAlignment="1">
      <alignment horizontal="right" vertical="center" wrapText="1"/>
    </xf>
    <xf numFmtId="0" fontId="2" fillId="4" borderId="2" xfId="1" applyFont="1" applyFill="1" applyBorder="1" applyAlignment="1">
      <alignment horizontal="center" vertical="top" wrapText="1"/>
    </xf>
    <xf numFmtId="0" fontId="13" fillId="4" borderId="2" xfId="0" applyFont="1" applyFill="1" applyBorder="1" applyAlignment="1">
      <alignment horizontal="left" vertical="center" wrapText="1"/>
    </xf>
    <xf numFmtId="169" fontId="2" fillId="4" borderId="4" xfId="1" applyNumberFormat="1" applyFont="1" applyFill="1" applyBorder="1" applyAlignment="1">
      <alignment horizontal="right" vertical="top" wrapText="1"/>
    </xf>
    <xf numFmtId="169" fontId="2" fillId="4" borderId="2" xfId="0" applyNumberFormat="1" applyFont="1" applyFill="1" applyBorder="1" applyAlignment="1">
      <alignment horizontal="right" vertical="center" wrapText="1"/>
    </xf>
    <xf numFmtId="49" fontId="13" fillId="2" borderId="2" xfId="0" applyNumberFormat="1" applyFont="1" applyFill="1" applyBorder="1" applyAlignment="1">
      <alignment horizontal="center" vertical="top" wrapText="1" shrinkToFit="1"/>
    </xf>
    <xf numFmtId="0" fontId="2" fillId="2" borderId="5" xfId="0" applyFont="1" applyFill="1" applyBorder="1" applyAlignment="1">
      <alignment vertical="top" wrapText="1"/>
    </xf>
    <xf numFmtId="169" fontId="2" fillId="2" borderId="7" xfId="0" applyNumberFormat="1" applyFont="1" applyFill="1" applyBorder="1" applyAlignment="1">
      <alignment horizontal="right" vertical="top" wrapText="1"/>
    </xf>
    <xf numFmtId="169" fontId="2" fillId="2" borderId="3" xfId="0" applyNumberFormat="1" applyFont="1" applyFill="1" applyBorder="1" applyAlignment="1">
      <alignment horizontal="right" vertical="top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8" fontId="3" fillId="2" borderId="2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8" fontId="3" fillId="2" borderId="2" xfId="0" applyNumberFormat="1" applyFont="1" applyFill="1" applyBorder="1" applyAlignment="1">
      <alignment horizontal="right" vertical="center" wrapText="1"/>
    </xf>
    <xf numFmtId="168" fontId="3" fillId="2" borderId="2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168" fontId="9" fillId="2" borderId="2" xfId="0" applyNumberFormat="1" applyFont="1" applyFill="1" applyBorder="1" applyAlignment="1">
      <alignment horizontal="center" vertical="center" wrapText="1"/>
    </xf>
    <xf numFmtId="41" fontId="9" fillId="3" borderId="4" xfId="0" applyNumberFormat="1" applyFont="1" applyFill="1" applyBorder="1" applyAlignment="1">
      <alignment horizontal="center" vertical="center" wrapText="1"/>
    </xf>
    <xf numFmtId="41" fontId="9" fillId="3" borderId="5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 wrapText="1"/>
    </xf>
    <xf numFmtId="49" fontId="3" fillId="3" borderId="5" xfId="0" applyNumberFormat="1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169" fontId="12" fillId="2" borderId="2" xfId="0" applyNumberFormat="1" applyFont="1" applyFill="1" applyBorder="1" applyAlignment="1">
      <alignment horizontal="right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26" fillId="0" borderId="2" xfId="0" applyFont="1" applyBorder="1" applyAlignment="1">
      <alignment horizontal="center" vertical="center" wrapText="1"/>
    </xf>
    <xf numFmtId="1" fontId="4" fillId="2" borderId="2" xfId="0" applyNumberFormat="1" applyFont="1" applyFill="1" applyBorder="1" applyAlignment="1">
      <alignment horizontal="center" vertical="center" wrapText="1"/>
    </xf>
    <xf numFmtId="0" fontId="33" fillId="2" borderId="2" xfId="1" applyFont="1" applyFill="1" applyBorder="1" applyAlignment="1">
      <alignment horizontal="center" vertical="top" wrapText="1"/>
    </xf>
    <xf numFmtId="0" fontId="33" fillId="2" borderId="2" xfId="1" applyFont="1" applyFill="1" applyBorder="1" applyAlignment="1">
      <alignment vertical="top" wrapText="1"/>
    </xf>
    <xf numFmtId="0" fontId="34" fillId="2" borderId="2" xfId="1" applyFont="1" applyFill="1" applyBorder="1" applyAlignment="1">
      <alignment horizontal="center" vertical="top" wrapText="1"/>
    </xf>
    <xf numFmtId="0" fontId="34" fillId="2" borderId="2" xfId="1" applyFont="1" applyFill="1" applyBorder="1" applyAlignment="1">
      <alignment vertical="top" wrapText="1"/>
    </xf>
    <xf numFmtId="0" fontId="35" fillId="2" borderId="2" xfId="1" applyFont="1" applyFill="1" applyBorder="1" applyAlignment="1">
      <alignment horizontal="center" vertical="top" wrapText="1"/>
    </xf>
    <xf numFmtId="0" fontId="35" fillId="2" borderId="2" xfId="1" applyFont="1" applyFill="1" applyBorder="1" applyAlignment="1">
      <alignment vertical="top" wrapText="1"/>
    </xf>
    <xf numFmtId="0" fontId="33" fillId="2" borderId="3" xfId="1" applyFont="1" applyFill="1" applyBorder="1" applyAlignment="1">
      <alignment horizontal="center" vertical="top" wrapText="1"/>
    </xf>
    <xf numFmtId="0" fontId="33" fillId="2" borderId="3" xfId="1" applyFont="1" applyFill="1" applyBorder="1" applyAlignment="1">
      <alignment vertical="top" wrapText="1"/>
    </xf>
    <xf numFmtId="0" fontId="26" fillId="4" borderId="2" xfId="0" applyFont="1" applyFill="1" applyBorder="1" applyAlignment="1">
      <alignment horizontal="center" wrapText="1"/>
    </xf>
    <xf numFmtId="0" fontId="19" fillId="4" borderId="2" xfId="1" applyFont="1" applyFill="1" applyBorder="1" applyAlignment="1">
      <alignment horizontal="center" vertical="top" wrapText="1"/>
    </xf>
    <xf numFmtId="0" fontId="2" fillId="4" borderId="2" xfId="1" applyFont="1" applyFill="1" applyBorder="1" applyAlignment="1">
      <alignment vertical="top" wrapText="1"/>
    </xf>
    <xf numFmtId="0" fontId="27" fillId="4" borderId="2" xfId="0" applyFont="1" applyFill="1" applyBorder="1" applyAlignment="1">
      <alignment horizontal="center" wrapText="1"/>
    </xf>
    <xf numFmtId="0" fontId="28" fillId="4" borderId="2" xfId="0" applyFont="1" applyFill="1" applyBorder="1" applyAlignment="1">
      <alignment horizontal="center" wrapText="1"/>
    </xf>
    <xf numFmtId="169" fontId="29" fillId="4" borderId="2" xfId="0" applyNumberFormat="1" applyFont="1" applyFill="1" applyBorder="1" applyAlignment="1">
      <alignment horizontal="right"/>
    </xf>
    <xf numFmtId="0" fontId="30" fillId="4" borderId="2" xfId="0" applyFont="1" applyFill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3" xfId="0" applyFont="1" applyBorder="1" applyAlignment="1">
      <alignment horizontal="center" wrapText="1"/>
    </xf>
  </cellXfs>
  <cellStyles count="2">
    <cellStyle name="Normal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8"/>
  <sheetViews>
    <sheetView view="pageBreakPreview" topLeftCell="A85" zoomScaleNormal="100" zoomScaleSheetLayoutView="100" workbookViewId="0">
      <selection activeCell="B85" sqref="B1:B1048576"/>
    </sheetView>
  </sheetViews>
  <sheetFormatPr defaultRowHeight="35.25" customHeight="1"/>
  <cols>
    <col min="1" max="1" width="18.7109375" style="91" customWidth="1"/>
    <col min="2" max="2" width="5" style="91" customWidth="1"/>
    <col min="3" max="3" width="37" style="91" customWidth="1"/>
    <col min="4" max="4" width="9.42578125" style="91" customWidth="1"/>
    <col min="5" max="5" width="11.5703125" style="91" customWidth="1"/>
    <col min="6" max="6" width="9.5703125" style="92" bestFit="1" customWidth="1"/>
    <col min="7" max="7" width="13" style="93" customWidth="1"/>
    <col min="8" max="8" width="15.140625" style="92" customWidth="1"/>
    <col min="9" max="9" width="1.85546875" style="91" hidden="1" customWidth="1"/>
    <col min="10" max="10" width="9.140625" style="91" hidden="1" customWidth="1"/>
    <col min="11" max="16384" width="9.140625" style="91"/>
  </cols>
  <sheetData>
    <row r="2" spans="1:8" s="65" customFormat="1" ht="35.25" customHeight="1">
      <c r="A2" s="64"/>
      <c r="B2" s="64"/>
      <c r="E2" s="221" t="s">
        <v>18</v>
      </c>
      <c r="F2" s="221"/>
      <c r="G2" s="221"/>
      <c r="H2" s="221"/>
    </row>
    <row r="3" spans="1:8" s="65" customFormat="1" ht="35.25" customHeight="1">
      <c r="A3" s="64"/>
      <c r="B3" s="64"/>
      <c r="E3" s="222" t="s">
        <v>244</v>
      </c>
      <c r="F3" s="222"/>
      <c r="G3" s="222"/>
      <c r="H3" s="222"/>
    </row>
    <row r="4" spans="1:8" s="65" customFormat="1" ht="35.25" customHeight="1">
      <c r="A4" s="64"/>
      <c r="B4" s="64"/>
      <c r="E4" s="223" t="s">
        <v>336</v>
      </c>
      <c r="F4" s="223"/>
      <c r="G4" s="223"/>
      <c r="H4" s="223"/>
    </row>
    <row r="5" spans="1:8" s="65" customFormat="1" ht="35.25" customHeight="1">
      <c r="A5" s="224" t="s">
        <v>335</v>
      </c>
      <c r="B5" s="224"/>
      <c r="C5" s="224"/>
      <c r="D5" s="224"/>
      <c r="E5" s="224"/>
      <c r="F5" s="224"/>
      <c r="G5" s="224"/>
      <c r="H5" s="224"/>
    </row>
    <row r="6" spans="1:8" s="65" customFormat="1" ht="35.25" customHeight="1">
      <c r="A6" s="219" t="s">
        <v>19</v>
      </c>
      <c r="B6" s="219"/>
      <c r="C6" s="219"/>
      <c r="D6" s="219"/>
      <c r="E6" s="219"/>
      <c r="F6" s="219"/>
      <c r="G6" s="219"/>
      <c r="H6" s="219"/>
    </row>
    <row r="7" spans="1:8" s="65" customFormat="1" ht="35.25" customHeight="1">
      <c r="A7" s="219" t="s">
        <v>0</v>
      </c>
      <c r="B7" s="219"/>
      <c r="C7" s="219"/>
      <c r="D7" s="219"/>
      <c r="E7" s="219"/>
      <c r="F7" s="219"/>
      <c r="G7" s="219"/>
      <c r="H7" s="219"/>
    </row>
    <row r="8" spans="1:8" s="65" customFormat="1" ht="35.25" customHeight="1">
      <c r="A8" s="219" t="s">
        <v>20</v>
      </c>
      <c r="B8" s="219"/>
      <c r="C8" s="219"/>
      <c r="D8" s="219"/>
      <c r="E8" s="219"/>
      <c r="F8" s="219"/>
      <c r="G8" s="219"/>
      <c r="H8" s="219"/>
    </row>
    <row r="9" spans="1:8" s="65" customFormat="1" ht="35.25" customHeight="1">
      <c r="A9" s="219" t="s">
        <v>21</v>
      </c>
      <c r="B9" s="219"/>
      <c r="C9" s="219"/>
      <c r="D9" s="219"/>
      <c r="E9" s="219"/>
      <c r="F9" s="219"/>
      <c r="G9" s="219"/>
      <c r="H9" s="219"/>
    </row>
    <row r="10" spans="1:8" s="65" customFormat="1" ht="35.25" customHeight="1">
      <c r="A10" s="219" t="s">
        <v>1</v>
      </c>
      <c r="B10" s="219"/>
      <c r="C10" s="219"/>
      <c r="D10" s="219"/>
      <c r="E10" s="219"/>
      <c r="F10" s="219"/>
      <c r="G10" s="219"/>
      <c r="H10" s="219"/>
    </row>
    <row r="11" spans="1:8" s="65" customFormat="1" ht="35.25" customHeight="1">
      <c r="A11" s="219" t="s">
        <v>2</v>
      </c>
      <c r="B11" s="219"/>
      <c r="C11" s="219"/>
      <c r="D11" s="219" t="s">
        <v>3</v>
      </c>
      <c r="E11" s="219" t="s">
        <v>16</v>
      </c>
      <c r="F11" s="220" t="s">
        <v>4</v>
      </c>
      <c r="G11" s="220" t="s">
        <v>17</v>
      </c>
      <c r="H11" s="220" t="s">
        <v>242</v>
      </c>
    </row>
    <row r="12" spans="1:8" s="65" customFormat="1" ht="35.25" customHeight="1">
      <c r="A12" s="68" t="s">
        <v>5</v>
      </c>
      <c r="B12" s="68"/>
      <c r="C12" s="66" t="s">
        <v>6</v>
      </c>
      <c r="D12" s="219"/>
      <c r="E12" s="219"/>
      <c r="F12" s="220"/>
      <c r="G12" s="220"/>
      <c r="H12" s="220"/>
    </row>
    <row r="13" spans="1:8" s="65" customFormat="1" ht="35.25" customHeight="1">
      <c r="A13" s="68">
        <v>1</v>
      </c>
      <c r="B13" s="68"/>
      <c r="C13" s="66">
        <f>A13+1</f>
        <v>2</v>
      </c>
      <c r="D13" s="66">
        <f>C13+1</f>
        <v>3</v>
      </c>
      <c r="E13" s="66">
        <f>D13+1</f>
        <v>4</v>
      </c>
      <c r="F13" s="67">
        <v>5</v>
      </c>
      <c r="G13" s="67">
        <f>F13+1</f>
        <v>6</v>
      </c>
      <c r="H13" s="67">
        <f>G13+1</f>
        <v>7</v>
      </c>
    </row>
    <row r="14" spans="1:8" s="65" customFormat="1" ht="35.25" customHeight="1">
      <c r="A14" s="216" t="s">
        <v>22</v>
      </c>
      <c r="B14" s="217"/>
      <c r="C14" s="218"/>
      <c r="D14" s="69"/>
      <c r="E14" s="70" t="s">
        <v>7</v>
      </c>
      <c r="F14" s="70" t="s">
        <v>7</v>
      </c>
      <c r="G14" s="70" t="s">
        <v>7</v>
      </c>
      <c r="H14" s="71"/>
    </row>
    <row r="15" spans="1:8" s="65" customFormat="1" ht="15" customHeight="1">
      <c r="A15" s="72">
        <v>33671130</v>
      </c>
      <c r="B15" s="72">
        <v>1</v>
      </c>
      <c r="C15" s="72" t="s">
        <v>25</v>
      </c>
      <c r="D15" s="73" t="s">
        <v>8</v>
      </c>
      <c r="E15" s="73" t="s">
        <v>24</v>
      </c>
      <c r="F15" s="74">
        <v>3500</v>
      </c>
      <c r="G15" s="73">
        <v>23</v>
      </c>
      <c r="H15" s="75">
        <f>+G15*F15/1000</f>
        <v>80.5</v>
      </c>
    </row>
    <row r="16" spans="1:8" s="65" customFormat="1" ht="15" customHeight="1">
      <c r="A16" s="72">
        <v>33691136</v>
      </c>
      <c r="B16" s="72">
        <v>2</v>
      </c>
      <c r="C16" s="72" t="s">
        <v>26</v>
      </c>
      <c r="D16" s="73" t="s">
        <v>8</v>
      </c>
      <c r="E16" s="73" t="s">
        <v>309</v>
      </c>
      <c r="F16" s="74">
        <v>4000</v>
      </c>
      <c r="G16" s="73">
        <v>226</v>
      </c>
      <c r="H16" s="75">
        <f t="shared" ref="H16:H56" si="0">+G16*F16/1000</f>
        <v>904</v>
      </c>
    </row>
    <row r="17" spans="1:8" s="65" customFormat="1" ht="15" customHeight="1">
      <c r="A17" s="72">
        <v>33691136</v>
      </c>
      <c r="B17" s="72">
        <v>3</v>
      </c>
      <c r="C17" s="72" t="s">
        <v>26</v>
      </c>
      <c r="D17" s="73" t="s">
        <v>8</v>
      </c>
      <c r="E17" s="73" t="s">
        <v>24</v>
      </c>
      <c r="F17" s="74">
        <v>3000</v>
      </c>
      <c r="G17" s="73">
        <v>32</v>
      </c>
      <c r="H17" s="75">
        <f t="shared" si="0"/>
        <v>96</v>
      </c>
    </row>
    <row r="18" spans="1:8" s="65" customFormat="1" ht="15" customHeight="1">
      <c r="A18" s="72">
        <v>33651111</v>
      </c>
      <c r="B18" s="72">
        <v>4</v>
      </c>
      <c r="C18" s="72" t="s">
        <v>310</v>
      </c>
      <c r="D18" s="73" t="s">
        <v>8</v>
      </c>
      <c r="E18" s="73" t="s">
        <v>277</v>
      </c>
      <c r="F18" s="74">
        <v>1000</v>
      </c>
      <c r="G18" s="76">
        <v>124</v>
      </c>
      <c r="H18" s="75">
        <f t="shared" si="0"/>
        <v>124</v>
      </c>
    </row>
    <row r="19" spans="1:8" s="65" customFormat="1" ht="15" customHeight="1">
      <c r="A19" s="72">
        <v>33661170</v>
      </c>
      <c r="B19" s="72">
        <v>5</v>
      </c>
      <c r="C19" s="72" t="s">
        <v>29</v>
      </c>
      <c r="D19" s="73" t="s">
        <v>8</v>
      </c>
      <c r="E19" s="73" t="s">
        <v>24</v>
      </c>
      <c r="F19" s="74">
        <v>700</v>
      </c>
      <c r="G19" s="73">
        <v>60</v>
      </c>
      <c r="H19" s="75">
        <f t="shared" si="0"/>
        <v>42</v>
      </c>
    </row>
    <row r="20" spans="1:8" s="65" customFormat="1" ht="15" customHeight="1">
      <c r="A20" s="72">
        <v>33661170</v>
      </c>
      <c r="B20" s="72">
        <v>6</v>
      </c>
      <c r="C20" s="72" t="s">
        <v>29</v>
      </c>
      <c r="D20" s="73" t="s">
        <v>8</v>
      </c>
      <c r="E20" s="73" t="s">
        <v>24</v>
      </c>
      <c r="F20" s="74">
        <v>500</v>
      </c>
      <c r="G20" s="73">
        <v>69</v>
      </c>
      <c r="H20" s="75">
        <f t="shared" si="0"/>
        <v>34.5</v>
      </c>
    </row>
    <row r="21" spans="1:8" s="65" customFormat="1" ht="15" customHeight="1">
      <c r="A21" s="72">
        <v>33641100</v>
      </c>
      <c r="B21" s="72">
        <v>7</v>
      </c>
      <c r="C21" s="72" t="s">
        <v>30</v>
      </c>
      <c r="D21" s="73" t="s">
        <v>8</v>
      </c>
      <c r="E21" s="73" t="s">
        <v>24</v>
      </c>
      <c r="F21" s="74">
        <v>6000</v>
      </c>
      <c r="G21" s="73">
        <v>200</v>
      </c>
      <c r="H21" s="75">
        <f t="shared" si="0"/>
        <v>1200</v>
      </c>
    </row>
    <row r="22" spans="1:8" s="65" customFormat="1" ht="15" customHeight="1">
      <c r="A22" s="72">
        <v>33611350</v>
      </c>
      <c r="B22" s="72">
        <v>8</v>
      </c>
      <c r="C22" s="72" t="s">
        <v>31</v>
      </c>
      <c r="D22" s="73" t="s">
        <v>8</v>
      </c>
      <c r="E22" s="73" t="s">
        <v>24</v>
      </c>
      <c r="F22" s="74">
        <v>1000</v>
      </c>
      <c r="G22" s="73">
        <v>220</v>
      </c>
      <c r="H22" s="75">
        <f t="shared" si="0"/>
        <v>220</v>
      </c>
    </row>
    <row r="23" spans="1:8" s="65" customFormat="1" ht="15" customHeight="1">
      <c r="A23" s="72">
        <v>33691129</v>
      </c>
      <c r="B23" s="72">
        <v>9</v>
      </c>
      <c r="C23" s="72" t="s">
        <v>32</v>
      </c>
      <c r="D23" s="73" t="s">
        <v>8</v>
      </c>
      <c r="E23" s="73" t="s">
        <v>33</v>
      </c>
      <c r="F23" s="74">
        <v>1500</v>
      </c>
      <c r="G23" s="73">
        <v>227</v>
      </c>
      <c r="H23" s="75">
        <f t="shared" si="0"/>
        <v>340.5</v>
      </c>
    </row>
    <row r="24" spans="1:8" s="65" customFormat="1" ht="15" customHeight="1">
      <c r="A24" s="72">
        <v>33691129</v>
      </c>
      <c r="B24" s="72">
        <v>10</v>
      </c>
      <c r="C24" s="72" t="s">
        <v>34</v>
      </c>
      <c r="D24" s="73" t="s">
        <v>8</v>
      </c>
      <c r="E24" s="73" t="s">
        <v>33</v>
      </c>
      <c r="F24" s="74">
        <v>600</v>
      </c>
      <c r="G24" s="73">
        <v>720</v>
      </c>
      <c r="H24" s="75">
        <f t="shared" si="0"/>
        <v>432</v>
      </c>
    </row>
    <row r="25" spans="1:8" s="65" customFormat="1" ht="15" customHeight="1">
      <c r="A25" s="72">
        <v>33621250</v>
      </c>
      <c r="B25" s="72">
        <v>11</v>
      </c>
      <c r="C25" s="72" t="s">
        <v>35</v>
      </c>
      <c r="D25" s="73" t="s">
        <v>8</v>
      </c>
      <c r="E25" s="73" t="s">
        <v>33</v>
      </c>
      <c r="F25" s="74">
        <v>200</v>
      </c>
      <c r="G25" s="73">
        <v>3900</v>
      </c>
      <c r="H25" s="75">
        <f t="shared" si="0"/>
        <v>780</v>
      </c>
    </row>
    <row r="26" spans="1:8" s="65" customFormat="1" ht="15" customHeight="1">
      <c r="A26" s="72">
        <v>33621250</v>
      </c>
      <c r="B26" s="72">
        <v>12</v>
      </c>
      <c r="C26" s="72" t="s">
        <v>36</v>
      </c>
      <c r="D26" s="73" t="s">
        <v>8</v>
      </c>
      <c r="E26" s="73" t="s">
        <v>33</v>
      </c>
      <c r="F26" s="74">
        <v>5</v>
      </c>
      <c r="G26" s="73">
        <v>4000</v>
      </c>
      <c r="H26" s="75">
        <f t="shared" si="0"/>
        <v>20</v>
      </c>
    </row>
    <row r="27" spans="1:8" s="65" customFormat="1" ht="15" customHeight="1">
      <c r="A27" s="72">
        <v>33621250</v>
      </c>
      <c r="B27" s="72">
        <v>13</v>
      </c>
      <c r="C27" s="72" t="s">
        <v>37</v>
      </c>
      <c r="D27" s="73" t="s">
        <v>8</v>
      </c>
      <c r="E27" s="73" t="s">
        <v>33</v>
      </c>
      <c r="F27" s="74">
        <v>5</v>
      </c>
      <c r="G27" s="73">
        <v>4000</v>
      </c>
      <c r="H27" s="75">
        <f t="shared" si="0"/>
        <v>20</v>
      </c>
    </row>
    <row r="28" spans="1:8" s="65" customFormat="1" ht="15" customHeight="1">
      <c r="A28" s="72">
        <v>33661116</v>
      </c>
      <c r="B28" s="72">
        <v>14</v>
      </c>
      <c r="C28" s="72" t="s">
        <v>38</v>
      </c>
      <c r="D28" s="73" t="s">
        <v>8</v>
      </c>
      <c r="E28" s="73" t="s">
        <v>24</v>
      </c>
      <c r="F28" s="74">
        <v>600</v>
      </c>
      <c r="G28" s="73">
        <v>55</v>
      </c>
      <c r="H28" s="75">
        <f t="shared" si="0"/>
        <v>33</v>
      </c>
    </row>
    <row r="29" spans="1:8" s="65" customFormat="1" ht="15" customHeight="1">
      <c r="A29" s="72">
        <v>33691145</v>
      </c>
      <c r="B29" s="72">
        <v>15</v>
      </c>
      <c r="C29" s="72" t="s">
        <v>39</v>
      </c>
      <c r="D29" s="73" t="s">
        <v>8</v>
      </c>
      <c r="E29" s="73" t="s">
        <v>24</v>
      </c>
      <c r="F29" s="74">
        <v>1300</v>
      </c>
      <c r="G29" s="73">
        <v>30</v>
      </c>
      <c r="H29" s="75">
        <f t="shared" si="0"/>
        <v>39</v>
      </c>
    </row>
    <row r="30" spans="1:8" s="65" customFormat="1" ht="15" customHeight="1">
      <c r="A30" s="72">
        <v>33691134</v>
      </c>
      <c r="B30" s="72">
        <v>16</v>
      </c>
      <c r="C30" s="72" t="s">
        <v>40</v>
      </c>
      <c r="D30" s="73" t="s">
        <v>8</v>
      </c>
      <c r="E30" s="73" t="s">
        <v>33</v>
      </c>
      <c r="F30" s="74">
        <v>10</v>
      </c>
      <c r="G30" s="73">
        <v>400</v>
      </c>
      <c r="H30" s="75">
        <f t="shared" si="0"/>
        <v>4</v>
      </c>
    </row>
    <row r="31" spans="1:8" s="65" customFormat="1" ht="15" customHeight="1">
      <c r="A31" s="72">
        <v>33671135</v>
      </c>
      <c r="B31" s="72">
        <v>17</v>
      </c>
      <c r="C31" s="72" t="s">
        <v>41</v>
      </c>
      <c r="D31" s="73" t="s">
        <v>8</v>
      </c>
      <c r="E31" s="73" t="s">
        <v>24</v>
      </c>
      <c r="F31" s="74">
        <v>200</v>
      </c>
      <c r="G31" s="73">
        <v>50</v>
      </c>
      <c r="H31" s="75">
        <f t="shared" si="0"/>
        <v>10</v>
      </c>
    </row>
    <row r="32" spans="1:8" s="65" customFormat="1" ht="15" customHeight="1">
      <c r="A32" s="72">
        <v>33691138</v>
      </c>
      <c r="B32" s="72">
        <v>18</v>
      </c>
      <c r="C32" s="72" t="s">
        <v>42</v>
      </c>
      <c r="D32" s="73" t="s">
        <v>8</v>
      </c>
      <c r="E32" s="73" t="s">
        <v>33</v>
      </c>
      <c r="F32" s="74">
        <v>400</v>
      </c>
      <c r="G32" s="73">
        <v>470</v>
      </c>
      <c r="H32" s="75">
        <f t="shared" si="0"/>
        <v>188</v>
      </c>
    </row>
    <row r="33" spans="1:8" s="65" customFormat="1" ht="15" customHeight="1">
      <c r="A33" s="72">
        <v>33611170</v>
      </c>
      <c r="B33" s="72">
        <v>19</v>
      </c>
      <c r="C33" s="72" t="s">
        <v>43</v>
      </c>
      <c r="D33" s="73" t="s">
        <v>8</v>
      </c>
      <c r="E33" s="73" t="s">
        <v>24</v>
      </c>
      <c r="F33" s="74">
        <v>350</v>
      </c>
      <c r="G33" s="73">
        <v>38</v>
      </c>
      <c r="H33" s="75">
        <f t="shared" si="0"/>
        <v>13.3</v>
      </c>
    </row>
    <row r="34" spans="1:8" s="81" customFormat="1" ht="15" customHeight="1">
      <c r="A34" s="77">
        <v>33651110</v>
      </c>
      <c r="B34" s="72">
        <v>20</v>
      </c>
      <c r="C34" s="77" t="s">
        <v>276</v>
      </c>
      <c r="D34" s="78" t="s">
        <v>8</v>
      </c>
      <c r="E34" s="78" t="s">
        <v>24</v>
      </c>
      <c r="F34" s="79">
        <v>100</v>
      </c>
      <c r="G34" s="73">
        <v>230</v>
      </c>
      <c r="H34" s="80">
        <f t="shared" si="0"/>
        <v>23</v>
      </c>
    </row>
    <row r="35" spans="1:8" s="65" customFormat="1" ht="15" customHeight="1">
      <c r="A35" s="72">
        <v>33691185</v>
      </c>
      <c r="B35" s="72">
        <v>21</v>
      </c>
      <c r="C35" s="72" t="s">
        <v>46</v>
      </c>
      <c r="D35" s="73" t="s">
        <v>8</v>
      </c>
      <c r="E35" s="73" t="s">
        <v>24</v>
      </c>
      <c r="F35" s="74">
        <v>400</v>
      </c>
      <c r="G35" s="73">
        <v>335</v>
      </c>
      <c r="H35" s="75">
        <f t="shared" si="0"/>
        <v>134</v>
      </c>
    </row>
    <row r="36" spans="1:8" s="65" customFormat="1" ht="15" customHeight="1">
      <c r="A36" s="72">
        <v>33621540</v>
      </c>
      <c r="B36" s="72">
        <v>22</v>
      </c>
      <c r="C36" s="72" t="s">
        <v>47</v>
      </c>
      <c r="D36" s="73" t="s">
        <v>8</v>
      </c>
      <c r="E36" s="73" t="s">
        <v>24</v>
      </c>
      <c r="F36" s="74">
        <v>1800</v>
      </c>
      <c r="G36" s="73">
        <v>28</v>
      </c>
      <c r="H36" s="75">
        <f t="shared" si="0"/>
        <v>50.4</v>
      </c>
    </row>
    <row r="37" spans="1:8" s="65" customFormat="1" ht="15" customHeight="1">
      <c r="A37" s="72">
        <v>33621290</v>
      </c>
      <c r="B37" s="72">
        <v>23</v>
      </c>
      <c r="C37" s="72" t="s">
        <v>145</v>
      </c>
      <c r="D37" s="73" t="s">
        <v>8</v>
      </c>
      <c r="E37" s="73" t="s">
        <v>24</v>
      </c>
      <c r="F37" s="74">
        <v>20</v>
      </c>
      <c r="G37" s="73">
        <v>99</v>
      </c>
      <c r="H37" s="75">
        <f t="shared" si="0"/>
        <v>1.98</v>
      </c>
    </row>
    <row r="38" spans="1:8" s="65" customFormat="1" ht="15" customHeight="1">
      <c r="A38" s="72">
        <v>33651112</v>
      </c>
      <c r="B38" s="72">
        <v>24</v>
      </c>
      <c r="C38" s="72" t="s">
        <v>49</v>
      </c>
      <c r="D38" s="73" t="s">
        <v>8</v>
      </c>
      <c r="E38" s="73" t="s">
        <v>24</v>
      </c>
      <c r="F38" s="74">
        <v>1500</v>
      </c>
      <c r="G38" s="73">
        <v>1180</v>
      </c>
      <c r="H38" s="75">
        <f t="shared" si="0"/>
        <v>1770</v>
      </c>
    </row>
    <row r="39" spans="1:8" s="65" customFormat="1" ht="15" customHeight="1">
      <c r="A39" s="72">
        <v>33651118</v>
      </c>
      <c r="B39" s="72">
        <v>25</v>
      </c>
      <c r="C39" s="72" t="s">
        <v>50</v>
      </c>
      <c r="D39" s="73" t="s">
        <v>8</v>
      </c>
      <c r="E39" s="73" t="s">
        <v>24</v>
      </c>
      <c r="F39" s="74">
        <v>1000</v>
      </c>
      <c r="G39" s="73">
        <v>105</v>
      </c>
      <c r="H39" s="75">
        <f t="shared" si="0"/>
        <v>105</v>
      </c>
    </row>
    <row r="40" spans="1:8" s="65" customFormat="1" ht="15" customHeight="1">
      <c r="A40" s="72">
        <v>33611160</v>
      </c>
      <c r="B40" s="72">
        <v>26</v>
      </c>
      <c r="C40" s="72" t="s">
        <v>51</v>
      </c>
      <c r="D40" s="73" t="s">
        <v>8</v>
      </c>
      <c r="E40" s="73" t="s">
        <v>24</v>
      </c>
      <c r="F40" s="74">
        <v>1500</v>
      </c>
      <c r="G40" s="73">
        <v>42</v>
      </c>
      <c r="H40" s="75">
        <f t="shared" si="0"/>
        <v>63</v>
      </c>
    </row>
    <row r="41" spans="1:8" s="65" customFormat="1" ht="15" customHeight="1">
      <c r="A41" s="72">
        <v>33631300</v>
      </c>
      <c r="B41" s="72">
        <v>27</v>
      </c>
      <c r="C41" s="72" t="s">
        <v>52</v>
      </c>
      <c r="D41" s="73" t="s">
        <v>8</v>
      </c>
      <c r="E41" s="73" t="s">
        <v>24</v>
      </c>
      <c r="F41" s="74">
        <v>1500</v>
      </c>
      <c r="G41" s="73">
        <v>69</v>
      </c>
      <c r="H41" s="75">
        <f t="shared" si="0"/>
        <v>103.5</v>
      </c>
    </row>
    <row r="42" spans="1:8" s="65" customFormat="1" ht="15" customHeight="1">
      <c r="A42" s="72">
        <v>33691223</v>
      </c>
      <c r="B42" s="72">
        <v>28</v>
      </c>
      <c r="C42" s="72" t="s">
        <v>53</v>
      </c>
      <c r="D42" s="73" t="s">
        <v>8</v>
      </c>
      <c r="E42" s="73" t="s">
        <v>54</v>
      </c>
      <c r="F42" s="74">
        <v>1000</v>
      </c>
      <c r="G42" s="73">
        <v>999</v>
      </c>
      <c r="H42" s="75">
        <f t="shared" si="0"/>
        <v>999</v>
      </c>
    </row>
    <row r="43" spans="1:8" s="65" customFormat="1" ht="15" customHeight="1">
      <c r="A43" s="72">
        <v>33661153</v>
      </c>
      <c r="B43" s="72">
        <v>29</v>
      </c>
      <c r="C43" s="72" t="s">
        <v>55</v>
      </c>
      <c r="D43" s="73" t="s">
        <v>8</v>
      </c>
      <c r="E43" s="73" t="s">
        <v>24</v>
      </c>
      <c r="F43" s="74">
        <v>1800</v>
      </c>
      <c r="G43" s="73">
        <v>37</v>
      </c>
      <c r="H43" s="75">
        <f t="shared" si="0"/>
        <v>66.599999999999994</v>
      </c>
    </row>
    <row r="44" spans="1:8" s="65" customFormat="1" ht="15" customHeight="1">
      <c r="A44" s="72">
        <v>33651126</v>
      </c>
      <c r="B44" s="72">
        <v>30</v>
      </c>
      <c r="C44" s="72" t="s">
        <v>56</v>
      </c>
      <c r="D44" s="73" t="s">
        <v>8</v>
      </c>
      <c r="E44" s="73" t="s">
        <v>24</v>
      </c>
      <c r="F44" s="74">
        <v>500</v>
      </c>
      <c r="G44" s="73">
        <v>67</v>
      </c>
      <c r="H44" s="75">
        <f t="shared" si="0"/>
        <v>33.5</v>
      </c>
    </row>
    <row r="45" spans="1:8" s="65" customFormat="1" ht="15" customHeight="1">
      <c r="A45" s="72">
        <v>33671114</v>
      </c>
      <c r="B45" s="72">
        <v>31</v>
      </c>
      <c r="C45" s="72" t="s">
        <v>57</v>
      </c>
      <c r="D45" s="73" t="s">
        <v>8</v>
      </c>
      <c r="E45" s="73" t="s">
        <v>24</v>
      </c>
      <c r="F45" s="74">
        <v>600</v>
      </c>
      <c r="G45" s="73">
        <v>36</v>
      </c>
      <c r="H45" s="75">
        <f t="shared" si="0"/>
        <v>21.6</v>
      </c>
    </row>
    <row r="46" spans="1:8" s="65" customFormat="1" ht="15" customHeight="1">
      <c r="A46" s="72">
        <v>33691202</v>
      </c>
      <c r="B46" s="72">
        <v>32</v>
      </c>
      <c r="C46" s="72" t="s">
        <v>58</v>
      </c>
      <c r="D46" s="73" t="s">
        <v>8</v>
      </c>
      <c r="E46" s="73" t="s">
        <v>24</v>
      </c>
      <c r="F46" s="74">
        <v>300</v>
      </c>
      <c r="G46" s="73">
        <v>190</v>
      </c>
      <c r="H46" s="75">
        <f t="shared" si="0"/>
        <v>57</v>
      </c>
    </row>
    <row r="47" spans="1:8" s="65" customFormat="1" ht="15" customHeight="1">
      <c r="A47" s="72">
        <v>33631284</v>
      </c>
      <c r="B47" s="72">
        <v>33</v>
      </c>
      <c r="C47" s="72" t="s">
        <v>59</v>
      </c>
      <c r="D47" s="73" t="s">
        <v>8</v>
      </c>
      <c r="E47" s="73" t="s">
        <v>24</v>
      </c>
      <c r="F47" s="74">
        <v>20</v>
      </c>
      <c r="G47" s="73">
        <v>110</v>
      </c>
      <c r="H47" s="75">
        <f t="shared" si="0"/>
        <v>2.2000000000000002</v>
      </c>
    </row>
    <row r="48" spans="1:8" s="65" customFormat="1" ht="15" customHeight="1">
      <c r="A48" s="72">
        <v>33661159</v>
      </c>
      <c r="B48" s="72">
        <v>34</v>
      </c>
      <c r="C48" s="72" t="s">
        <v>60</v>
      </c>
      <c r="D48" s="73" t="s">
        <v>8</v>
      </c>
      <c r="E48" s="73" t="s">
        <v>24</v>
      </c>
      <c r="F48" s="74">
        <v>100</v>
      </c>
      <c r="G48" s="73">
        <v>84</v>
      </c>
      <c r="H48" s="75">
        <f t="shared" si="0"/>
        <v>8.4</v>
      </c>
    </row>
    <row r="49" spans="1:8" s="65" customFormat="1" ht="15" customHeight="1">
      <c r="A49" s="72">
        <v>33621160</v>
      </c>
      <c r="B49" s="72">
        <v>35</v>
      </c>
      <c r="C49" s="72" t="s">
        <v>61</v>
      </c>
      <c r="D49" s="73" t="s">
        <v>8</v>
      </c>
      <c r="E49" s="73" t="s">
        <v>33</v>
      </c>
      <c r="F49" s="74">
        <v>6</v>
      </c>
      <c r="G49" s="73">
        <v>1000</v>
      </c>
      <c r="H49" s="75">
        <f t="shared" si="0"/>
        <v>6</v>
      </c>
    </row>
    <row r="50" spans="1:8" s="65" customFormat="1" ht="15" customHeight="1">
      <c r="A50" s="72">
        <v>33691133</v>
      </c>
      <c r="B50" s="72">
        <v>36</v>
      </c>
      <c r="C50" s="72" t="s">
        <v>62</v>
      </c>
      <c r="D50" s="73" t="s">
        <v>8</v>
      </c>
      <c r="E50" s="73" t="s">
        <v>24</v>
      </c>
      <c r="F50" s="74">
        <v>1500</v>
      </c>
      <c r="G50" s="73">
        <v>23</v>
      </c>
      <c r="H50" s="75">
        <f t="shared" si="0"/>
        <v>34.5</v>
      </c>
    </row>
    <row r="51" spans="1:8" s="65" customFormat="1" ht="15" customHeight="1">
      <c r="A51" s="72">
        <v>33691112</v>
      </c>
      <c r="B51" s="72">
        <v>37</v>
      </c>
      <c r="C51" s="72" t="s">
        <v>63</v>
      </c>
      <c r="D51" s="73" t="s">
        <v>8</v>
      </c>
      <c r="E51" s="73" t="s">
        <v>33</v>
      </c>
      <c r="F51" s="74">
        <v>1200</v>
      </c>
      <c r="G51" s="73">
        <v>228</v>
      </c>
      <c r="H51" s="75">
        <f t="shared" si="0"/>
        <v>273.60000000000002</v>
      </c>
    </row>
    <row r="52" spans="1:8" s="65" customFormat="1" ht="15" customHeight="1">
      <c r="A52" s="72">
        <v>33621360</v>
      </c>
      <c r="B52" s="72">
        <v>38</v>
      </c>
      <c r="C52" s="72" t="s">
        <v>85</v>
      </c>
      <c r="D52" s="73" t="s">
        <v>8</v>
      </c>
      <c r="E52" s="73" t="s">
        <v>24</v>
      </c>
      <c r="F52" s="74">
        <v>20</v>
      </c>
      <c r="G52" s="73">
        <v>700</v>
      </c>
      <c r="H52" s="75">
        <f t="shared" si="0"/>
        <v>14</v>
      </c>
    </row>
    <row r="53" spans="1:8" s="65" customFormat="1" ht="15" customHeight="1">
      <c r="A53" s="72">
        <v>33621150</v>
      </c>
      <c r="B53" s="72">
        <v>39</v>
      </c>
      <c r="C53" s="72" t="s">
        <v>86</v>
      </c>
      <c r="D53" s="73" t="s">
        <v>8</v>
      </c>
      <c r="E53" s="73" t="s">
        <v>24</v>
      </c>
      <c r="F53" s="74">
        <v>1300</v>
      </c>
      <c r="G53" s="73">
        <v>1299</v>
      </c>
      <c r="H53" s="75">
        <f t="shared" si="0"/>
        <v>1688.7</v>
      </c>
    </row>
    <row r="54" spans="1:8" s="65" customFormat="1" ht="15" customHeight="1">
      <c r="A54" s="72">
        <v>33691176</v>
      </c>
      <c r="B54" s="72">
        <v>40</v>
      </c>
      <c r="C54" s="72" t="s">
        <v>87</v>
      </c>
      <c r="D54" s="73" t="s">
        <v>8</v>
      </c>
      <c r="E54" s="73" t="s">
        <v>24</v>
      </c>
      <c r="F54" s="74">
        <v>10</v>
      </c>
      <c r="G54" s="73">
        <v>451</v>
      </c>
      <c r="H54" s="75">
        <f t="shared" si="0"/>
        <v>4.51</v>
      </c>
    </row>
    <row r="55" spans="1:8" s="65" customFormat="1" ht="15" customHeight="1">
      <c r="A55" s="72">
        <v>33661135</v>
      </c>
      <c r="B55" s="72">
        <v>41</v>
      </c>
      <c r="C55" s="72" t="s">
        <v>88</v>
      </c>
      <c r="D55" s="73" t="s">
        <v>8</v>
      </c>
      <c r="E55" s="73" t="s">
        <v>24</v>
      </c>
      <c r="F55" s="74">
        <v>50</v>
      </c>
      <c r="G55" s="73">
        <v>515</v>
      </c>
      <c r="H55" s="75">
        <f t="shared" si="0"/>
        <v>25.75</v>
      </c>
    </row>
    <row r="56" spans="1:8" s="65" customFormat="1" ht="15" customHeight="1">
      <c r="A56" s="72">
        <v>33621400</v>
      </c>
      <c r="B56" s="72">
        <v>42</v>
      </c>
      <c r="C56" s="72" t="s">
        <v>90</v>
      </c>
      <c r="D56" s="73" t="s">
        <v>8</v>
      </c>
      <c r="E56" s="73" t="s">
        <v>24</v>
      </c>
      <c r="F56" s="74">
        <v>10</v>
      </c>
      <c r="G56" s="73">
        <v>735</v>
      </c>
      <c r="H56" s="75">
        <f t="shared" si="0"/>
        <v>7.35</v>
      </c>
    </row>
    <row r="57" spans="1:8" s="65" customFormat="1" ht="15" customHeight="1">
      <c r="A57" s="72">
        <v>33631284</v>
      </c>
      <c r="B57" s="72">
        <v>43</v>
      </c>
      <c r="C57" s="72" t="s">
        <v>93</v>
      </c>
      <c r="D57" s="73" t="s">
        <v>8</v>
      </c>
      <c r="E57" s="73" t="s">
        <v>24</v>
      </c>
      <c r="F57" s="74">
        <v>10</v>
      </c>
      <c r="G57" s="73">
        <v>580</v>
      </c>
      <c r="H57" s="75">
        <f t="shared" ref="H57:H95" si="1">+G57*F57/1000</f>
        <v>5.8</v>
      </c>
    </row>
    <row r="58" spans="1:8" s="65" customFormat="1" ht="15" customHeight="1">
      <c r="A58" s="72">
        <v>33661110</v>
      </c>
      <c r="B58" s="72">
        <v>44</v>
      </c>
      <c r="C58" s="72" t="s">
        <v>94</v>
      </c>
      <c r="D58" s="73" t="s">
        <v>8</v>
      </c>
      <c r="E58" s="73" t="s">
        <v>89</v>
      </c>
      <c r="F58" s="74">
        <v>30</v>
      </c>
      <c r="G58" s="73">
        <v>7800</v>
      </c>
      <c r="H58" s="75">
        <f t="shared" si="1"/>
        <v>234</v>
      </c>
    </row>
    <row r="59" spans="1:8" s="65" customFormat="1" ht="15" customHeight="1">
      <c r="A59" s="72">
        <v>33631370</v>
      </c>
      <c r="B59" s="72">
        <v>45</v>
      </c>
      <c r="C59" s="72" t="s">
        <v>95</v>
      </c>
      <c r="D59" s="73" t="s">
        <v>8</v>
      </c>
      <c r="E59" s="73" t="s">
        <v>24</v>
      </c>
      <c r="F59" s="74">
        <v>300</v>
      </c>
      <c r="G59" s="73">
        <v>289</v>
      </c>
      <c r="H59" s="75">
        <f t="shared" si="1"/>
        <v>86.7</v>
      </c>
    </row>
    <row r="60" spans="1:8" s="65" customFormat="1" ht="15" customHeight="1">
      <c r="A60" s="72">
        <v>33661113</v>
      </c>
      <c r="B60" s="72">
        <v>46</v>
      </c>
      <c r="C60" s="72" t="s">
        <v>96</v>
      </c>
      <c r="D60" s="73" t="s">
        <v>8</v>
      </c>
      <c r="E60" s="73" t="s">
        <v>24</v>
      </c>
      <c r="F60" s="74">
        <v>150</v>
      </c>
      <c r="G60" s="73">
        <v>2464</v>
      </c>
      <c r="H60" s="75">
        <f t="shared" si="1"/>
        <v>369.6</v>
      </c>
    </row>
    <row r="61" spans="1:8" s="65" customFormat="1" ht="15" customHeight="1">
      <c r="A61" s="72">
        <v>33661111</v>
      </c>
      <c r="B61" s="72">
        <v>47</v>
      </c>
      <c r="C61" s="72" t="s">
        <v>97</v>
      </c>
      <c r="D61" s="73" t="s">
        <v>8</v>
      </c>
      <c r="E61" s="73" t="s">
        <v>24</v>
      </c>
      <c r="F61" s="74">
        <v>40</v>
      </c>
      <c r="G61" s="73">
        <v>1717</v>
      </c>
      <c r="H61" s="75">
        <f t="shared" si="1"/>
        <v>68.680000000000007</v>
      </c>
    </row>
    <row r="62" spans="1:8" s="65" customFormat="1" ht="15" customHeight="1">
      <c r="A62" s="72">
        <v>33611130</v>
      </c>
      <c r="B62" s="72">
        <v>48</v>
      </c>
      <c r="C62" s="72" t="s">
        <v>98</v>
      </c>
      <c r="D62" s="73" t="s">
        <v>8</v>
      </c>
      <c r="E62" s="73" t="s">
        <v>24</v>
      </c>
      <c r="F62" s="74">
        <v>200</v>
      </c>
      <c r="G62" s="73">
        <v>76</v>
      </c>
      <c r="H62" s="75">
        <f t="shared" si="1"/>
        <v>15.2</v>
      </c>
    </row>
    <row r="63" spans="1:8" s="65" customFormat="1" ht="15" customHeight="1">
      <c r="A63" s="72">
        <v>33661136</v>
      </c>
      <c r="B63" s="72">
        <v>49</v>
      </c>
      <c r="C63" s="72" t="s">
        <v>99</v>
      </c>
      <c r="D63" s="73" t="s">
        <v>8</v>
      </c>
      <c r="E63" s="73" t="s">
        <v>24</v>
      </c>
      <c r="F63" s="74">
        <v>400</v>
      </c>
      <c r="G63" s="73">
        <v>107</v>
      </c>
      <c r="H63" s="75">
        <f t="shared" si="1"/>
        <v>42.8</v>
      </c>
    </row>
    <row r="64" spans="1:8" s="65" customFormat="1" ht="15" customHeight="1">
      <c r="A64" s="72">
        <v>33661164</v>
      </c>
      <c r="B64" s="72">
        <v>50</v>
      </c>
      <c r="C64" s="72" t="s">
        <v>100</v>
      </c>
      <c r="D64" s="73" t="s">
        <v>8</v>
      </c>
      <c r="E64" s="73" t="s">
        <v>24</v>
      </c>
      <c r="F64" s="74">
        <v>200</v>
      </c>
      <c r="G64" s="73">
        <v>217</v>
      </c>
      <c r="H64" s="75">
        <f t="shared" si="1"/>
        <v>43.4</v>
      </c>
    </row>
    <row r="65" spans="1:8" s="65" customFormat="1" ht="15" customHeight="1">
      <c r="A65" s="72">
        <v>33671113</v>
      </c>
      <c r="B65" s="72">
        <v>51</v>
      </c>
      <c r="C65" s="72" t="s">
        <v>316</v>
      </c>
      <c r="D65" s="73" t="s">
        <v>8</v>
      </c>
      <c r="E65" s="73" t="s">
        <v>317</v>
      </c>
      <c r="F65" s="74">
        <v>1</v>
      </c>
      <c r="G65" s="76">
        <v>750</v>
      </c>
      <c r="H65" s="75">
        <f t="shared" ref="H65" si="2">+G65*F65/1000</f>
        <v>0.75</v>
      </c>
    </row>
    <row r="66" spans="1:8" s="65" customFormat="1" ht="15" customHeight="1">
      <c r="A66" s="72">
        <v>33631350</v>
      </c>
      <c r="B66" s="72">
        <v>52</v>
      </c>
      <c r="C66" s="72" t="s">
        <v>102</v>
      </c>
      <c r="D66" s="73" t="s">
        <v>8</v>
      </c>
      <c r="E66" s="73" t="s">
        <v>24</v>
      </c>
      <c r="F66" s="74">
        <v>25</v>
      </c>
      <c r="G66" s="73">
        <v>1038</v>
      </c>
      <c r="H66" s="75">
        <f t="shared" si="1"/>
        <v>25.95</v>
      </c>
    </row>
    <row r="67" spans="1:8" s="65" customFormat="1" ht="15" customHeight="1">
      <c r="A67" s="72">
        <v>33661115</v>
      </c>
      <c r="B67" s="72">
        <v>53</v>
      </c>
      <c r="C67" s="72" t="s">
        <v>101</v>
      </c>
      <c r="D67" s="73" t="s">
        <v>8</v>
      </c>
      <c r="E67" s="73" t="s">
        <v>24</v>
      </c>
      <c r="F67" s="74">
        <v>500</v>
      </c>
      <c r="G67" s="73">
        <v>229</v>
      </c>
      <c r="H67" s="75">
        <f t="shared" si="1"/>
        <v>114.5</v>
      </c>
    </row>
    <row r="68" spans="1:8" s="65" customFormat="1" ht="15" customHeight="1">
      <c r="A68" s="72">
        <v>33621390</v>
      </c>
      <c r="B68" s="72">
        <v>54</v>
      </c>
      <c r="C68" s="72" t="s">
        <v>104</v>
      </c>
      <c r="D68" s="73" t="s">
        <v>8</v>
      </c>
      <c r="E68" s="73" t="s">
        <v>24</v>
      </c>
      <c r="F68" s="74">
        <v>6</v>
      </c>
      <c r="G68" s="73">
        <v>380</v>
      </c>
      <c r="H68" s="75">
        <f t="shared" si="1"/>
        <v>2.2799999999999998</v>
      </c>
    </row>
    <row r="69" spans="1:8" s="65" customFormat="1" ht="15" customHeight="1">
      <c r="A69" s="72">
        <v>33621330</v>
      </c>
      <c r="B69" s="72">
        <v>55</v>
      </c>
      <c r="C69" s="72" t="s">
        <v>105</v>
      </c>
      <c r="D69" s="73" t="s">
        <v>8</v>
      </c>
      <c r="E69" s="73" t="s">
        <v>24</v>
      </c>
      <c r="F69" s="74">
        <v>50</v>
      </c>
      <c r="G69" s="73">
        <v>71</v>
      </c>
      <c r="H69" s="75">
        <f t="shared" si="1"/>
        <v>3.55</v>
      </c>
    </row>
    <row r="70" spans="1:8" s="65" customFormat="1" ht="15" customHeight="1">
      <c r="A70" s="72">
        <v>33661112</v>
      </c>
      <c r="B70" s="72">
        <v>56</v>
      </c>
      <c r="C70" s="72" t="s">
        <v>106</v>
      </c>
      <c r="D70" s="73" t="s">
        <v>8</v>
      </c>
      <c r="E70" s="73" t="s">
        <v>24</v>
      </c>
      <c r="F70" s="74">
        <v>400</v>
      </c>
      <c r="G70" s="73">
        <v>450</v>
      </c>
      <c r="H70" s="75">
        <f t="shared" si="1"/>
        <v>180</v>
      </c>
    </row>
    <row r="71" spans="1:8" s="65" customFormat="1" ht="15" customHeight="1">
      <c r="A71" s="72">
        <v>33621120</v>
      </c>
      <c r="B71" s="72">
        <v>57</v>
      </c>
      <c r="C71" s="72" t="s">
        <v>107</v>
      </c>
      <c r="D71" s="73" t="s">
        <v>8</v>
      </c>
      <c r="E71" s="73" t="s">
        <v>281</v>
      </c>
      <c r="F71" s="74">
        <v>300</v>
      </c>
      <c r="G71" s="73">
        <v>1277</v>
      </c>
      <c r="H71" s="75">
        <f t="shared" si="1"/>
        <v>383.1</v>
      </c>
    </row>
    <row r="72" spans="1:8" s="65" customFormat="1" ht="15" customHeight="1">
      <c r="A72" s="72">
        <v>33661114</v>
      </c>
      <c r="B72" s="72">
        <v>58</v>
      </c>
      <c r="C72" s="72" t="s">
        <v>108</v>
      </c>
      <c r="D72" s="73" t="s">
        <v>8</v>
      </c>
      <c r="E72" s="73" t="s">
        <v>89</v>
      </c>
      <c r="F72" s="74">
        <v>500</v>
      </c>
      <c r="G72" s="73">
        <v>450</v>
      </c>
      <c r="H72" s="75">
        <f t="shared" si="1"/>
        <v>225</v>
      </c>
    </row>
    <row r="73" spans="1:8" s="65" customFormat="1" ht="15" customHeight="1">
      <c r="A73" s="72">
        <v>33661120</v>
      </c>
      <c r="B73" s="72">
        <v>59</v>
      </c>
      <c r="C73" s="72" t="s">
        <v>109</v>
      </c>
      <c r="D73" s="73" t="s">
        <v>8</v>
      </c>
      <c r="E73" s="73" t="s">
        <v>24</v>
      </c>
      <c r="F73" s="74">
        <v>400</v>
      </c>
      <c r="G73" s="73">
        <v>450</v>
      </c>
      <c r="H73" s="75">
        <f t="shared" si="1"/>
        <v>180</v>
      </c>
    </row>
    <row r="74" spans="1:8" s="65" customFormat="1" ht="15" customHeight="1">
      <c r="A74" s="72">
        <v>33691176</v>
      </c>
      <c r="B74" s="72">
        <v>60</v>
      </c>
      <c r="C74" s="72" t="s">
        <v>110</v>
      </c>
      <c r="D74" s="73" t="s">
        <v>8</v>
      </c>
      <c r="E74" s="73" t="s">
        <v>24</v>
      </c>
      <c r="F74" s="74">
        <v>250</v>
      </c>
      <c r="G74" s="73">
        <v>780</v>
      </c>
      <c r="H74" s="75">
        <f t="shared" si="1"/>
        <v>195</v>
      </c>
    </row>
    <row r="75" spans="1:8" s="65" customFormat="1" ht="15" customHeight="1">
      <c r="A75" s="72">
        <v>33651114</v>
      </c>
      <c r="B75" s="72">
        <v>61</v>
      </c>
      <c r="C75" s="72" t="s">
        <v>113</v>
      </c>
      <c r="D75" s="73" t="s">
        <v>8</v>
      </c>
      <c r="E75" s="73" t="s">
        <v>89</v>
      </c>
      <c r="F75" s="74">
        <v>300</v>
      </c>
      <c r="G75" s="73">
        <v>130</v>
      </c>
      <c r="H75" s="75">
        <f t="shared" si="1"/>
        <v>39</v>
      </c>
    </row>
    <row r="76" spans="1:8" s="65" customFormat="1" ht="15" customHeight="1">
      <c r="A76" s="82">
        <v>33651123</v>
      </c>
      <c r="B76" s="72">
        <v>62</v>
      </c>
      <c r="C76" s="82" t="s">
        <v>115</v>
      </c>
      <c r="D76" s="73" t="s">
        <v>8</v>
      </c>
      <c r="E76" s="73" t="s">
        <v>89</v>
      </c>
      <c r="F76" s="83">
        <v>100</v>
      </c>
      <c r="G76" s="73">
        <v>2600</v>
      </c>
      <c r="H76" s="75">
        <f t="shared" si="1"/>
        <v>260</v>
      </c>
    </row>
    <row r="77" spans="1:8" s="65" customFormat="1" ht="15" customHeight="1">
      <c r="A77" s="72">
        <v>33691176</v>
      </c>
      <c r="B77" s="72">
        <v>63</v>
      </c>
      <c r="C77" s="72" t="s">
        <v>144</v>
      </c>
      <c r="D77" s="73" t="s">
        <v>8</v>
      </c>
      <c r="E77" s="73" t="s">
        <v>89</v>
      </c>
      <c r="F77" s="74">
        <v>400</v>
      </c>
      <c r="G77" s="73">
        <v>450</v>
      </c>
      <c r="H77" s="75">
        <f t="shared" si="1"/>
        <v>180</v>
      </c>
    </row>
    <row r="78" spans="1:8" s="65" customFormat="1" ht="15" customHeight="1">
      <c r="A78" s="72">
        <v>33691135</v>
      </c>
      <c r="B78" s="72">
        <v>64</v>
      </c>
      <c r="C78" s="72" t="s">
        <v>118</v>
      </c>
      <c r="D78" s="73" t="s">
        <v>8</v>
      </c>
      <c r="E78" s="73" t="s">
        <v>89</v>
      </c>
      <c r="F78" s="74">
        <v>5</v>
      </c>
      <c r="G78" s="73">
        <v>960</v>
      </c>
      <c r="H78" s="75">
        <f t="shared" si="1"/>
        <v>4.8</v>
      </c>
    </row>
    <row r="79" spans="1:8" s="65" customFormat="1" ht="15" customHeight="1">
      <c r="A79" s="72">
        <v>33621590</v>
      </c>
      <c r="B79" s="72">
        <v>65</v>
      </c>
      <c r="C79" s="72" t="s">
        <v>119</v>
      </c>
      <c r="D79" s="73" t="s">
        <v>8</v>
      </c>
      <c r="E79" s="73" t="s">
        <v>89</v>
      </c>
      <c r="F79" s="74">
        <v>50</v>
      </c>
      <c r="G79" s="73">
        <v>40</v>
      </c>
      <c r="H79" s="75">
        <f t="shared" si="1"/>
        <v>2</v>
      </c>
    </row>
    <row r="80" spans="1:8" s="65" customFormat="1" ht="15" customHeight="1">
      <c r="A80" s="72">
        <v>33621730</v>
      </c>
      <c r="B80" s="72">
        <v>66</v>
      </c>
      <c r="C80" s="72" t="s">
        <v>122</v>
      </c>
      <c r="D80" s="73" t="s">
        <v>8</v>
      </c>
      <c r="E80" s="84" t="s">
        <v>116</v>
      </c>
      <c r="F80" s="74">
        <v>10</v>
      </c>
      <c r="G80" s="73">
        <v>500</v>
      </c>
      <c r="H80" s="75">
        <f t="shared" si="1"/>
        <v>5</v>
      </c>
    </row>
    <row r="81" spans="1:8" s="65" customFormat="1" ht="15" customHeight="1">
      <c r="A81" s="72">
        <v>33611420</v>
      </c>
      <c r="B81" s="72">
        <v>67</v>
      </c>
      <c r="C81" s="72" t="s">
        <v>123</v>
      </c>
      <c r="D81" s="73" t="s">
        <v>8</v>
      </c>
      <c r="E81" s="73" t="s">
        <v>89</v>
      </c>
      <c r="F81" s="74">
        <v>200</v>
      </c>
      <c r="G81" s="73">
        <v>137</v>
      </c>
      <c r="H81" s="75">
        <f t="shared" si="1"/>
        <v>27.4</v>
      </c>
    </row>
    <row r="82" spans="1:8" s="65" customFormat="1" ht="15" customHeight="1">
      <c r="A82" s="72">
        <v>33621340</v>
      </c>
      <c r="B82" s="72">
        <v>68</v>
      </c>
      <c r="C82" s="72" t="s">
        <v>124</v>
      </c>
      <c r="D82" s="73" t="s">
        <v>8</v>
      </c>
      <c r="E82" s="73" t="s">
        <v>114</v>
      </c>
      <c r="F82" s="74">
        <v>20</v>
      </c>
      <c r="G82" s="73">
        <v>40</v>
      </c>
      <c r="H82" s="75">
        <f t="shared" si="1"/>
        <v>0.8</v>
      </c>
    </row>
    <row r="83" spans="1:8" s="65" customFormat="1" ht="15" customHeight="1">
      <c r="A83" s="72">
        <v>33611340</v>
      </c>
      <c r="B83" s="72">
        <v>69</v>
      </c>
      <c r="C83" s="72" t="s">
        <v>126</v>
      </c>
      <c r="D83" s="73" t="s">
        <v>8</v>
      </c>
      <c r="E83" s="73" t="s">
        <v>265</v>
      </c>
      <c r="F83" s="74">
        <v>2</v>
      </c>
      <c r="G83" s="73">
        <v>1900</v>
      </c>
      <c r="H83" s="75">
        <f t="shared" si="1"/>
        <v>3.8</v>
      </c>
    </row>
    <row r="84" spans="1:8" s="65" customFormat="1" ht="15" customHeight="1">
      <c r="A84" s="72">
        <v>33691176</v>
      </c>
      <c r="B84" s="72">
        <v>70</v>
      </c>
      <c r="C84" s="72" t="s">
        <v>275</v>
      </c>
      <c r="D84" s="73" t="s">
        <v>8</v>
      </c>
      <c r="E84" s="73" t="s">
        <v>265</v>
      </c>
      <c r="F84" s="74">
        <v>50</v>
      </c>
      <c r="G84" s="73">
        <v>1200</v>
      </c>
      <c r="H84" s="75">
        <f t="shared" si="1"/>
        <v>60</v>
      </c>
    </row>
    <row r="85" spans="1:8" s="65" customFormat="1" ht="15" customHeight="1">
      <c r="A85" s="72">
        <v>33661116</v>
      </c>
      <c r="B85" s="72">
        <v>71</v>
      </c>
      <c r="C85" s="72" t="s">
        <v>314</v>
      </c>
      <c r="D85" s="73" t="s">
        <v>8</v>
      </c>
      <c r="E85" s="73" t="s">
        <v>315</v>
      </c>
      <c r="F85" s="74">
        <v>1</v>
      </c>
      <c r="G85" s="73">
        <v>2750</v>
      </c>
      <c r="H85" s="75">
        <f t="shared" si="1"/>
        <v>2.75</v>
      </c>
    </row>
    <row r="86" spans="1:8" s="65" customFormat="1" ht="15" customHeight="1">
      <c r="A86" s="72">
        <v>33691176</v>
      </c>
      <c r="B86" s="72">
        <v>72</v>
      </c>
      <c r="C86" s="72" t="s">
        <v>138</v>
      </c>
      <c r="D86" s="73" t="s">
        <v>8</v>
      </c>
      <c r="E86" s="73" t="s">
        <v>271</v>
      </c>
      <c r="F86" s="74">
        <v>80</v>
      </c>
      <c r="G86" s="73">
        <v>360</v>
      </c>
      <c r="H86" s="75">
        <f t="shared" si="1"/>
        <v>28.8</v>
      </c>
    </row>
    <row r="87" spans="1:8" s="65" customFormat="1" ht="15" customHeight="1">
      <c r="A87" s="72">
        <v>33691176</v>
      </c>
      <c r="B87" s="72">
        <v>73</v>
      </c>
      <c r="C87" s="72" t="s">
        <v>139</v>
      </c>
      <c r="D87" s="73" t="s">
        <v>8</v>
      </c>
      <c r="E87" s="73" t="s">
        <v>265</v>
      </c>
      <c r="F87" s="74">
        <v>2</v>
      </c>
      <c r="G87" s="73">
        <v>1500</v>
      </c>
      <c r="H87" s="75">
        <f t="shared" si="1"/>
        <v>3</v>
      </c>
    </row>
    <row r="88" spans="1:8" s="65" customFormat="1" ht="15" customHeight="1">
      <c r="A88" s="72">
        <v>33691176</v>
      </c>
      <c r="B88" s="72">
        <v>74</v>
      </c>
      <c r="C88" s="72" t="s">
        <v>140</v>
      </c>
      <c r="D88" s="73" t="s">
        <v>8</v>
      </c>
      <c r="E88" s="73" t="s">
        <v>265</v>
      </c>
      <c r="F88" s="74">
        <v>2</v>
      </c>
      <c r="G88" s="73">
        <v>5000</v>
      </c>
      <c r="H88" s="75">
        <f t="shared" si="1"/>
        <v>10</v>
      </c>
    </row>
    <row r="89" spans="1:8" s="65" customFormat="1" ht="15" customHeight="1">
      <c r="A89" s="72">
        <v>33651127</v>
      </c>
      <c r="B89" s="72">
        <v>75</v>
      </c>
      <c r="C89" s="72" t="s">
        <v>287</v>
      </c>
      <c r="D89" s="73" t="s">
        <v>8</v>
      </c>
      <c r="E89" s="73" t="s">
        <v>268</v>
      </c>
      <c r="F89" s="74">
        <v>5</v>
      </c>
      <c r="G89" s="73">
        <v>1360</v>
      </c>
      <c r="H89" s="75">
        <f t="shared" si="1"/>
        <v>6.8</v>
      </c>
    </row>
    <row r="90" spans="1:8" s="65" customFormat="1" ht="15" customHeight="1">
      <c r="A90" s="72">
        <v>33691176</v>
      </c>
      <c r="B90" s="72">
        <v>76</v>
      </c>
      <c r="C90" s="72" t="s">
        <v>245</v>
      </c>
      <c r="D90" s="73" t="s">
        <v>8</v>
      </c>
      <c r="E90" s="73" t="s">
        <v>137</v>
      </c>
      <c r="F90" s="74">
        <v>20</v>
      </c>
      <c r="G90" s="73">
        <v>50</v>
      </c>
      <c r="H90" s="75">
        <f t="shared" si="1"/>
        <v>1</v>
      </c>
    </row>
    <row r="91" spans="1:8" s="65" customFormat="1" ht="15" customHeight="1">
      <c r="A91" s="72">
        <v>33651114</v>
      </c>
      <c r="B91" s="72">
        <v>77</v>
      </c>
      <c r="C91" s="72" t="s">
        <v>246</v>
      </c>
      <c r="D91" s="73" t="s">
        <v>8</v>
      </c>
      <c r="E91" s="73" t="s">
        <v>137</v>
      </c>
      <c r="F91" s="74">
        <v>150</v>
      </c>
      <c r="G91" s="73">
        <v>94</v>
      </c>
      <c r="H91" s="75">
        <f t="shared" si="1"/>
        <v>14.1</v>
      </c>
    </row>
    <row r="92" spans="1:8" s="65" customFormat="1" ht="15" customHeight="1">
      <c r="A92" s="72">
        <v>33661127</v>
      </c>
      <c r="B92" s="72">
        <v>78</v>
      </c>
      <c r="C92" s="72" t="s">
        <v>23</v>
      </c>
      <c r="D92" s="73" t="s">
        <v>8</v>
      </c>
      <c r="E92" s="73" t="s">
        <v>137</v>
      </c>
      <c r="F92" s="74">
        <v>3500</v>
      </c>
      <c r="G92" s="73">
        <v>39</v>
      </c>
      <c r="H92" s="75">
        <f t="shared" si="1"/>
        <v>136.5</v>
      </c>
    </row>
    <row r="93" spans="1:8" s="65" customFormat="1" ht="15" customHeight="1">
      <c r="A93" s="72">
        <v>33691138</v>
      </c>
      <c r="B93" s="72">
        <v>79</v>
      </c>
      <c r="C93" s="72" t="s">
        <v>42</v>
      </c>
      <c r="D93" s="73" t="s">
        <v>8</v>
      </c>
      <c r="E93" s="73" t="s">
        <v>273</v>
      </c>
      <c r="F93" s="74">
        <v>200</v>
      </c>
      <c r="G93" s="76">
        <v>237</v>
      </c>
      <c r="H93" s="75">
        <f t="shared" si="1"/>
        <v>47.4</v>
      </c>
    </row>
    <row r="94" spans="1:8" s="65" customFormat="1" ht="15" customHeight="1">
      <c r="A94" s="72">
        <v>33691176</v>
      </c>
      <c r="B94" s="72">
        <v>80</v>
      </c>
      <c r="C94" s="72" t="s">
        <v>274</v>
      </c>
      <c r="D94" s="73" t="s">
        <v>8</v>
      </c>
      <c r="E94" s="73" t="s">
        <v>265</v>
      </c>
      <c r="F94" s="74">
        <v>100</v>
      </c>
      <c r="G94" s="76">
        <v>44</v>
      </c>
      <c r="H94" s="75">
        <f t="shared" si="1"/>
        <v>4.4000000000000004</v>
      </c>
    </row>
    <row r="95" spans="1:8" s="65" customFormat="1" ht="15" customHeight="1">
      <c r="A95" s="72">
        <v>33691500</v>
      </c>
      <c r="B95" s="72">
        <v>81</v>
      </c>
      <c r="C95" s="72" t="s">
        <v>103</v>
      </c>
      <c r="D95" s="73" t="s">
        <v>8</v>
      </c>
      <c r="E95" s="73" t="s">
        <v>265</v>
      </c>
      <c r="F95" s="74">
        <v>500</v>
      </c>
      <c r="G95" s="76">
        <v>750</v>
      </c>
      <c r="H95" s="75">
        <f t="shared" si="1"/>
        <v>375</v>
      </c>
    </row>
    <row r="96" spans="1:8" s="65" customFormat="1" ht="15" customHeight="1">
      <c r="A96" s="72">
        <v>33691138</v>
      </c>
      <c r="B96" s="72">
        <v>82</v>
      </c>
      <c r="C96" s="72" t="s">
        <v>42</v>
      </c>
      <c r="D96" s="73" t="s">
        <v>8</v>
      </c>
      <c r="E96" s="73" t="s">
        <v>24</v>
      </c>
      <c r="F96" s="74">
        <v>10</v>
      </c>
      <c r="G96" s="73">
        <v>40</v>
      </c>
      <c r="H96" s="75">
        <f>+G96*F96/1000</f>
        <v>0.4</v>
      </c>
    </row>
    <row r="97" spans="1:8" s="65" customFormat="1" ht="15" customHeight="1">
      <c r="A97" s="85"/>
      <c r="B97" s="94"/>
      <c r="C97" s="86" t="s">
        <v>305</v>
      </c>
      <c r="D97" s="87"/>
      <c r="E97" s="87"/>
      <c r="F97" s="88"/>
      <c r="G97" s="89"/>
      <c r="H97" s="90">
        <f>SUM(H15:H95)</f>
        <v>13463.249999999998</v>
      </c>
    </row>
    <row r="98" spans="1:8" s="65" customFormat="1" ht="15" customHeight="1">
      <c r="A98" s="72">
        <v>33671113</v>
      </c>
      <c r="B98" s="72">
        <v>83</v>
      </c>
      <c r="C98" s="72" t="s">
        <v>313</v>
      </c>
      <c r="D98" s="73" t="s">
        <v>8</v>
      </c>
      <c r="E98" s="73" t="s">
        <v>24</v>
      </c>
      <c r="F98" s="74">
        <v>10</v>
      </c>
      <c r="G98" s="73">
        <v>50</v>
      </c>
      <c r="H98" s="75">
        <f>+G98*F98/1000</f>
        <v>0.5</v>
      </c>
    </row>
  </sheetData>
  <mergeCells count="16">
    <mergeCell ref="A7:H7"/>
    <mergeCell ref="E2:H2"/>
    <mergeCell ref="E3:H3"/>
    <mergeCell ref="E4:H4"/>
    <mergeCell ref="A5:H5"/>
    <mergeCell ref="A6:H6"/>
    <mergeCell ref="A14:C14"/>
    <mergeCell ref="A8:H8"/>
    <mergeCell ref="A9:H9"/>
    <mergeCell ref="A10:H10"/>
    <mergeCell ref="A11:C11"/>
    <mergeCell ref="D11:D12"/>
    <mergeCell ref="E11:E12"/>
    <mergeCell ref="F11:F12"/>
    <mergeCell ref="G11:G12"/>
    <mergeCell ref="H11:H12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7"/>
  <sheetViews>
    <sheetView view="pageBreakPreview" topLeftCell="A5" zoomScale="60" zoomScaleNormal="100" workbookViewId="0">
      <selection activeCell="L22" sqref="L22"/>
    </sheetView>
  </sheetViews>
  <sheetFormatPr defaultRowHeight="12.75"/>
  <cols>
    <col min="1" max="1" width="22.5703125" style="4" customWidth="1"/>
    <col min="2" max="2" width="30.7109375" style="4" customWidth="1"/>
    <col min="3" max="3" width="10.7109375" style="4" customWidth="1"/>
    <col min="4" max="4" width="7.42578125" style="4" customWidth="1"/>
    <col min="5" max="5" width="12.85546875" style="27" customWidth="1"/>
    <col min="6" max="6" width="16.140625" style="28" customWidth="1"/>
    <col min="7" max="7" width="12.140625" style="14" customWidth="1"/>
    <col min="8" max="8" width="1.85546875" style="4" hidden="1" customWidth="1"/>
    <col min="9" max="9" width="9.140625" style="4" hidden="1" customWidth="1"/>
    <col min="10" max="16384" width="9.140625" style="4"/>
  </cols>
  <sheetData>
    <row r="2" spans="1:7" s="6" customFormat="1" ht="26.25" customHeight="1">
      <c r="A2" s="1"/>
      <c r="D2" s="225" t="s">
        <v>18</v>
      </c>
      <c r="E2" s="225"/>
      <c r="F2" s="225"/>
      <c r="G2" s="225"/>
    </row>
    <row r="3" spans="1:7" s="6" customFormat="1" ht="26.25" customHeight="1">
      <c r="A3" s="1"/>
      <c r="D3" s="226" t="s">
        <v>244</v>
      </c>
      <c r="E3" s="226"/>
      <c r="F3" s="226"/>
      <c r="G3" s="226"/>
    </row>
    <row r="4" spans="1:7" s="6" customFormat="1" ht="26.25" customHeight="1">
      <c r="A4" s="1"/>
      <c r="D4" s="227" t="s">
        <v>308</v>
      </c>
      <c r="E4" s="227"/>
      <c r="F4" s="227"/>
      <c r="G4" s="227"/>
    </row>
    <row r="5" spans="1:7" s="6" customFormat="1" ht="26.25" customHeight="1">
      <c r="A5" s="228" t="s">
        <v>335</v>
      </c>
      <c r="B5" s="228"/>
      <c r="C5" s="228"/>
      <c r="D5" s="228"/>
      <c r="E5" s="228"/>
      <c r="F5" s="228"/>
      <c r="G5" s="228"/>
    </row>
    <row r="6" spans="1:7" s="6" customFormat="1" ht="26.25" customHeight="1">
      <c r="A6" s="229" t="s">
        <v>19</v>
      </c>
      <c r="B6" s="229"/>
      <c r="C6" s="229"/>
      <c r="D6" s="229"/>
      <c r="E6" s="229"/>
      <c r="F6" s="229"/>
      <c r="G6" s="229"/>
    </row>
    <row r="7" spans="1:7" s="6" customFormat="1" ht="26.25" customHeight="1">
      <c r="A7" s="229" t="s">
        <v>0</v>
      </c>
      <c r="B7" s="229"/>
      <c r="C7" s="229"/>
      <c r="D7" s="229"/>
      <c r="E7" s="229"/>
      <c r="F7" s="229"/>
      <c r="G7" s="229"/>
    </row>
    <row r="8" spans="1:7" s="6" customFormat="1" ht="26.25" customHeight="1">
      <c r="A8" s="229" t="s">
        <v>20</v>
      </c>
      <c r="B8" s="229"/>
      <c r="C8" s="229"/>
      <c r="D8" s="229"/>
      <c r="E8" s="229"/>
      <c r="F8" s="229"/>
      <c r="G8" s="229"/>
    </row>
    <row r="9" spans="1:7" s="6" customFormat="1" ht="26.25" customHeight="1">
      <c r="A9" s="229" t="s">
        <v>21</v>
      </c>
      <c r="B9" s="229"/>
      <c r="C9" s="229"/>
      <c r="D9" s="229"/>
      <c r="E9" s="229"/>
      <c r="F9" s="229"/>
      <c r="G9" s="229"/>
    </row>
    <row r="10" spans="1:7" s="6" customFormat="1" ht="26.25" customHeight="1">
      <c r="A10" s="229" t="s">
        <v>1</v>
      </c>
      <c r="B10" s="229"/>
      <c r="C10" s="229"/>
      <c r="D10" s="229"/>
      <c r="E10" s="229"/>
      <c r="F10" s="229"/>
      <c r="G10" s="229"/>
    </row>
    <row r="11" spans="1:7" s="6" customFormat="1" ht="26.25" customHeight="1">
      <c r="A11" s="229" t="s">
        <v>2</v>
      </c>
      <c r="B11" s="229"/>
      <c r="C11" s="229" t="s">
        <v>3</v>
      </c>
      <c r="D11" s="229" t="s">
        <v>16</v>
      </c>
      <c r="E11" s="230" t="s">
        <v>4</v>
      </c>
      <c r="F11" s="230" t="s">
        <v>17</v>
      </c>
      <c r="G11" s="231" t="s">
        <v>242</v>
      </c>
    </row>
    <row r="12" spans="1:7" s="6" customFormat="1" ht="39" customHeight="1">
      <c r="A12" s="2" t="s">
        <v>5</v>
      </c>
      <c r="B12" s="7" t="s">
        <v>6</v>
      </c>
      <c r="C12" s="229"/>
      <c r="D12" s="229"/>
      <c r="E12" s="230"/>
      <c r="F12" s="230"/>
      <c r="G12" s="231"/>
    </row>
    <row r="13" spans="1:7" s="6" customFormat="1" ht="26.25" customHeight="1">
      <c r="A13" s="2">
        <v>1</v>
      </c>
      <c r="B13" s="7">
        <f>A13+1</f>
        <v>2</v>
      </c>
      <c r="C13" s="7">
        <f>B13+1</f>
        <v>3</v>
      </c>
      <c r="D13" s="7">
        <f>C13+1</f>
        <v>4</v>
      </c>
      <c r="E13" s="15">
        <v>5</v>
      </c>
      <c r="F13" s="15">
        <f>E13+1</f>
        <v>6</v>
      </c>
      <c r="G13" s="8">
        <f>F13+1</f>
        <v>7</v>
      </c>
    </row>
    <row r="14" spans="1:7" s="6" customFormat="1" ht="26.25" customHeight="1">
      <c r="A14" s="235" t="s">
        <v>22</v>
      </c>
      <c r="B14" s="236"/>
      <c r="C14" s="9"/>
      <c r="D14" s="10" t="s">
        <v>7</v>
      </c>
      <c r="E14" s="16" t="s">
        <v>7</v>
      </c>
      <c r="F14" s="16" t="s">
        <v>7</v>
      </c>
      <c r="G14" s="11"/>
    </row>
    <row r="15" spans="1:7" s="6" customFormat="1" ht="26.25" customHeight="1">
      <c r="A15" s="3">
        <v>33651111</v>
      </c>
      <c r="B15" s="3" t="s">
        <v>27</v>
      </c>
      <c r="C15" s="12" t="s">
        <v>8</v>
      </c>
      <c r="D15" s="12" t="s">
        <v>28</v>
      </c>
      <c r="E15" s="17">
        <v>1000</v>
      </c>
      <c r="F15" s="18">
        <v>120</v>
      </c>
      <c r="G15" s="13">
        <f t="shared" ref="G15:G62" si="0">+F15*E15/1000</f>
        <v>120</v>
      </c>
    </row>
    <row r="16" spans="1:7" s="6" customFormat="1" ht="26.25" customHeight="1">
      <c r="A16" s="3">
        <v>33611170</v>
      </c>
      <c r="B16" s="3" t="s">
        <v>44</v>
      </c>
      <c r="C16" s="12" t="s">
        <v>8</v>
      </c>
      <c r="D16" s="12" t="s">
        <v>277</v>
      </c>
      <c r="E16" s="17">
        <v>200</v>
      </c>
      <c r="F16" s="18">
        <v>7</v>
      </c>
      <c r="G16" s="13">
        <f t="shared" si="0"/>
        <v>1.4</v>
      </c>
    </row>
    <row r="17" spans="1:7" s="6" customFormat="1" ht="26.25" customHeight="1">
      <c r="A17" s="3">
        <v>33691185</v>
      </c>
      <c r="B17" s="3" t="s">
        <v>46</v>
      </c>
      <c r="C17" s="12" t="s">
        <v>8</v>
      </c>
      <c r="D17" s="12" t="s">
        <v>45</v>
      </c>
      <c r="E17" s="17">
        <v>500</v>
      </c>
      <c r="F17" s="18">
        <v>240</v>
      </c>
      <c r="G17" s="13">
        <f t="shared" si="0"/>
        <v>120</v>
      </c>
    </row>
    <row r="18" spans="1:7" s="6" customFormat="1" ht="26.25" customHeight="1">
      <c r="A18" s="3">
        <v>33621540</v>
      </c>
      <c r="B18" s="3" t="s">
        <v>47</v>
      </c>
      <c r="C18" s="12" t="s">
        <v>8</v>
      </c>
      <c r="D18" s="12" t="s">
        <v>48</v>
      </c>
      <c r="E18" s="17">
        <v>1400</v>
      </c>
      <c r="F18" s="18">
        <v>60</v>
      </c>
      <c r="G18" s="13">
        <f t="shared" si="0"/>
        <v>84</v>
      </c>
    </row>
    <row r="19" spans="1:7" s="6" customFormat="1" ht="26.25" customHeight="1">
      <c r="A19" s="3">
        <v>33691112</v>
      </c>
      <c r="B19" s="3" t="s">
        <v>63</v>
      </c>
      <c r="C19" s="12" t="s">
        <v>8</v>
      </c>
      <c r="D19" s="12" t="s">
        <v>15</v>
      </c>
      <c r="E19" s="17">
        <v>10000</v>
      </c>
      <c r="F19" s="18">
        <v>120</v>
      </c>
      <c r="G19" s="13">
        <f t="shared" si="0"/>
        <v>1200</v>
      </c>
    </row>
    <row r="20" spans="1:7" s="6" customFormat="1" ht="26.25" customHeight="1">
      <c r="A20" s="3">
        <v>33621750</v>
      </c>
      <c r="B20" s="3" t="s">
        <v>64</v>
      </c>
      <c r="C20" s="12" t="s">
        <v>8</v>
      </c>
      <c r="D20" s="12" t="s">
        <v>15</v>
      </c>
      <c r="E20" s="17">
        <v>1200</v>
      </c>
      <c r="F20" s="18">
        <v>180</v>
      </c>
      <c r="G20" s="13">
        <f t="shared" si="0"/>
        <v>216</v>
      </c>
    </row>
    <row r="21" spans="1:7" s="6" customFormat="1" ht="26.25" customHeight="1">
      <c r="A21" s="3">
        <v>33661125</v>
      </c>
      <c r="B21" s="3" t="s">
        <v>67</v>
      </c>
      <c r="C21" s="12" t="s">
        <v>8</v>
      </c>
      <c r="D21" s="12" t="s">
        <v>28</v>
      </c>
      <c r="E21" s="17">
        <v>500</v>
      </c>
      <c r="F21" s="18">
        <v>10</v>
      </c>
      <c r="G21" s="13">
        <f t="shared" si="0"/>
        <v>5</v>
      </c>
    </row>
    <row r="22" spans="1:7" s="6" customFormat="1" ht="26.25" customHeight="1">
      <c r="A22" s="3">
        <v>33671136</v>
      </c>
      <c r="B22" s="3" t="s">
        <v>68</v>
      </c>
      <c r="C22" s="12" t="s">
        <v>8</v>
      </c>
      <c r="D22" s="12" t="s">
        <v>66</v>
      </c>
      <c r="E22" s="17">
        <v>200</v>
      </c>
      <c r="F22" s="18">
        <v>30</v>
      </c>
      <c r="G22" s="13">
        <f t="shared" si="0"/>
        <v>6</v>
      </c>
    </row>
    <row r="23" spans="1:7" s="6" customFormat="1" ht="26.25" customHeight="1">
      <c r="A23" s="3">
        <v>33641310</v>
      </c>
      <c r="B23" s="3" t="s">
        <v>70</v>
      </c>
      <c r="C23" s="12" t="s">
        <v>8</v>
      </c>
      <c r="D23" s="12" t="s">
        <v>28</v>
      </c>
      <c r="E23" s="17">
        <v>1600</v>
      </c>
      <c r="F23" s="18">
        <v>181</v>
      </c>
      <c r="G23" s="13">
        <f t="shared" si="0"/>
        <v>289.60000000000002</v>
      </c>
    </row>
    <row r="24" spans="1:7" s="6" customFormat="1" ht="26.25" customHeight="1">
      <c r="A24" s="3">
        <v>33651144</v>
      </c>
      <c r="B24" s="3" t="s">
        <v>307</v>
      </c>
      <c r="C24" s="12" t="s">
        <v>8</v>
      </c>
      <c r="D24" s="12" t="s">
        <v>28</v>
      </c>
      <c r="E24" s="17">
        <v>800</v>
      </c>
      <c r="F24" s="18">
        <v>130</v>
      </c>
      <c r="G24" s="13">
        <f t="shared" si="0"/>
        <v>104</v>
      </c>
    </row>
    <row r="25" spans="1:7" s="6" customFormat="1" ht="26.25" customHeight="1">
      <c r="A25" s="3">
        <v>33661117</v>
      </c>
      <c r="B25" s="3" t="s">
        <v>72</v>
      </c>
      <c r="C25" s="12" t="s">
        <v>8</v>
      </c>
      <c r="D25" s="12" t="s">
        <v>279</v>
      </c>
      <c r="E25" s="17">
        <v>1000</v>
      </c>
      <c r="F25" s="18">
        <v>3</v>
      </c>
      <c r="G25" s="13">
        <f t="shared" si="0"/>
        <v>3</v>
      </c>
    </row>
    <row r="26" spans="1:7" s="6" customFormat="1" ht="26.25" customHeight="1">
      <c r="A26" s="3">
        <v>33621490</v>
      </c>
      <c r="B26" s="3" t="s">
        <v>73</v>
      </c>
      <c r="C26" s="12" t="s">
        <v>8</v>
      </c>
      <c r="D26" s="12" t="s">
        <v>28</v>
      </c>
      <c r="E26" s="17">
        <v>800</v>
      </c>
      <c r="F26" s="18">
        <v>37</v>
      </c>
      <c r="G26" s="13">
        <f t="shared" si="0"/>
        <v>29.6</v>
      </c>
    </row>
    <row r="27" spans="1:7" s="6" customFormat="1" ht="26.25" customHeight="1">
      <c r="A27" s="3">
        <v>33631310</v>
      </c>
      <c r="B27" s="3" t="s">
        <v>75</v>
      </c>
      <c r="C27" s="12" t="s">
        <v>8</v>
      </c>
      <c r="D27" s="12" t="s">
        <v>28</v>
      </c>
      <c r="E27" s="17">
        <v>800</v>
      </c>
      <c r="F27" s="18">
        <v>87</v>
      </c>
      <c r="G27" s="13">
        <f t="shared" si="0"/>
        <v>69.599999999999994</v>
      </c>
    </row>
    <row r="28" spans="1:7" s="6" customFormat="1" ht="26.25" customHeight="1">
      <c r="A28" s="3">
        <v>33641200</v>
      </c>
      <c r="B28" s="3" t="s">
        <v>76</v>
      </c>
      <c r="C28" s="12" t="s">
        <v>8</v>
      </c>
      <c r="D28" s="12" t="s">
        <v>71</v>
      </c>
      <c r="E28" s="17">
        <v>1500</v>
      </c>
      <c r="F28" s="18">
        <v>175</v>
      </c>
      <c r="G28" s="13">
        <f t="shared" si="0"/>
        <v>262.5</v>
      </c>
    </row>
    <row r="29" spans="1:7" s="6" customFormat="1" ht="26.25" customHeight="1">
      <c r="A29" s="3">
        <v>33621230</v>
      </c>
      <c r="B29" s="3" t="s">
        <v>77</v>
      </c>
      <c r="C29" s="12" t="s">
        <v>8</v>
      </c>
      <c r="D29" s="12" t="s">
        <v>28</v>
      </c>
      <c r="E29" s="17">
        <v>100</v>
      </c>
      <c r="F29" s="18">
        <v>5</v>
      </c>
      <c r="G29" s="13">
        <f t="shared" si="0"/>
        <v>0.5</v>
      </c>
    </row>
    <row r="30" spans="1:7" s="6" customFormat="1" ht="26.25" customHeight="1">
      <c r="A30" s="3">
        <v>33631170</v>
      </c>
      <c r="B30" s="3" t="s">
        <v>78</v>
      </c>
      <c r="C30" s="12" t="s">
        <v>8</v>
      </c>
      <c r="D30" s="12" t="s">
        <v>80</v>
      </c>
      <c r="E30" s="17">
        <v>30</v>
      </c>
      <c r="F30" s="18">
        <v>239</v>
      </c>
      <c r="G30" s="13">
        <f t="shared" si="0"/>
        <v>7.17</v>
      </c>
    </row>
    <row r="31" spans="1:7" s="6" customFormat="1" ht="26.25" customHeight="1">
      <c r="A31" s="3">
        <v>33631281</v>
      </c>
      <c r="B31" s="3" t="s">
        <v>79</v>
      </c>
      <c r="C31" s="12" t="s">
        <v>8</v>
      </c>
      <c r="D31" s="12" t="s">
        <v>80</v>
      </c>
      <c r="E31" s="17">
        <v>10</v>
      </c>
      <c r="F31" s="18">
        <v>227</v>
      </c>
      <c r="G31" s="13">
        <f t="shared" si="0"/>
        <v>2.27</v>
      </c>
    </row>
    <row r="32" spans="1:7" s="6" customFormat="1" ht="26.25" customHeight="1">
      <c r="A32" s="3">
        <v>33691230</v>
      </c>
      <c r="B32" s="3" t="s">
        <v>81</v>
      </c>
      <c r="C32" s="12" t="s">
        <v>8</v>
      </c>
      <c r="D32" s="12" t="s">
        <v>80</v>
      </c>
      <c r="E32" s="17">
        <v>10</v>
      </c>
      <c r="F32" s="18">
        <v>530</v>
      </c>
      <c r="G32" s="13">
        <f t="shared" si="0"/>
        <v>5.3</v>
      </c>
    </row>
    <row r="33" spans="1:7" s="6" customFormat="1" ht="26.25" customHeight="1">
      <c r="A33" s="3">
        <v>33631230</v>
      </c>
      <c r="B33" s="3" t="s">
        <v>82</v>
      </c>
      <c r="C33" s="12" t="s">
        <v>8</v>
      </c>
      <c r="D33" s="12" t="s">
        <v>80</v>
      </c>
      <c r="E33" s="17">
        <v>10</v>
      </c>
      <c r="F33" s="18">
        <v>2035</v>
      </c>
      <c r="G33" s="13">
        <f t="shared" si="0"/>
        <v>20.350000000000001</v>
      </c>
    </row>
    <row r="34" spans="1:7" s="6" customFormat="1" ht="26.25" customHeight="1">
      <c r="A34" s="3">
        <v>33621210</v>
      </c>
      <c r="B34" s="3" t="s">
        <v>83</v>
      </c>
      <c r="C34" s="12" t="s">
        <v>8</v>
      </c>
      <c r="D34" s="12" t="s">
        <v>280</v>
      </c>
      <c r="E34" s="17">
        <v>300</v>
      </c>
      <c r="F34" s="18">
        <v>35</v>
      </c>
      <c r="G34" s="13">
        <f t="shared" si="0"/>
        <v>10.5</v>
      </c>
    </row>
    <row r="35" spans="1:7" s="6" customFormat="1" ht="26.25" customHeight="1">
      <c r="A35" s="3">
        <v>33621641</v>
      </c>
      <c r="B35" s="3" t="s">
        <v>84</v>
      </c>
      <c r="C35" s="12" t="s">
        <v>8</v>
      </c>
      <c r="D35" s="12" t="s">
        <v>66</v>
      </c>
      <c r="E35" s="17">
        <v>100</v>
      </c>
      <c r="F35" s="18">
        <v>90</v>
      </c>
      <c r="G35" s="13">
        <f t="shared" si="0"/>
        <v>9</v>
      </c>
    </row>
    <row r="36" spans="1:7" s="6" customFormat="1" ht="26.25" customHeight="1">
      <c r="A36" s="3">
        <v>33651149</v>
      </c>
      <c r="B36" s="3" t="s">
        <v>91</v>
      </c>
      <c r="C36" s="12" t="s">
        <v>8</v>
      </c>
      <c r="D36" s="12" t="s">
        <v>28</v>
      </c>
      <c r="E36" s="17">
        <v>2200</v>
      </c>
      <c r="F36" s="18">
        <v>16</v>
      </c>
      <c r="G36" s="13">
        <f t="shared" si="0"/>
        <v>35.200000000000003</v>
      </c>
    </row>
    <row r="37" spans="1:7" s="6" customFormat="1" ht="26.25" customHeight="1">
      <c r="A37" s="3">
        <v>33661122</v>
      </c>
      <c r="B37" s="3" t="s">
        <v>92</v>
      </c>
      <c r="C37" s="12" t="s">
        <v>8</v>
      </c>
      <c r="D37" s="12" t="s">
        <v>28</v>
      </c>
      <c r="E37" s="17">
        <v>100</v>
      </c>
      <c r="F37" s="18">
        <v>10</v>
      </c>
      <c r="G37" s="13">
        <f t="shared" si="0"/>
        <v>1</v>
      </c>
    </row>
    <row r="38" spans="1:7" s="6" customFormat="1" ht="26.25" customHeight="1">
      <c r="A38" s="3">
        <v>33141168</v>
      </c>
      <c r="B38" s="3" t="s">
        <v>111</v>
      </c>
      <c r="C38" s="12" t="s">
        <v>8</v>
      </c>
      <c r="D38" s="12" t="s">
        <v>282</v>
      </c>
      <c r="E38" s="17">
        <v>40</v>
      </c>
      <c r="F38" s="18">
        <v>21000</v>
      </c>
      <c r="G38" s="13">
        <f t="shared" si="0"/>
        <v>840</v>
      </c>
    </row>
    <row r="39" spans="1:7" s="6" customFormat="1" ht="26.25" customHeight="1">
      <c r="A39" s="3">
        <v>33141163</v>
      </c>
      <c r="B39" s="3" t="s">
        <v>112</v>
      </c>
      <c r="C39" s="12" t="s">
        <v>8</v>
      </c>
      <c r="D39" s="12" t="s">
        <v>282</v>
      </c>
      <c r="E39" s="17">
        <v>40</v>
      </c>
      <c r="F39" s="18">
        <v>12000</v>
      </c>
      <c r="G39" s="13">
        <f t="shared" si="0"/>
        <v>480</v>
      </c>
    </row>
    <row r="40" spans="1:7" s="6" customFormat="1" ht="26.25" customHeight="1">
      <c r="A40" s="3">
        <v>33691176</v>
      </c>
      <c r="B40" s="3" t="s">
        <v>120</v>
      </c>
      <c r="C40" s="12" t="s">
        <v>8</v>
      </c>
      <c r="D40" s="12" t="s">
        <v>117</v>
      </c>
      <c r="E40" s="17">
        <v>50</v>
      </c>
      <c r="F40" s="18">
        <v>120</v>
      </c>
      <c r="G40" s="13">
        <f t="shared" si="0"/>
        <v>6</v>
      </c>
    </row>
    <row r="41" spans="1:7" s="6" customFormat="1" ht="26.25" customHeight="1">
      <c r="A41" s="3">
        <v>33661122</v>
      </c>
      <c r="B41" s="3" t="s">
        <v>92</v>
      </c>
      <c r="C41" s="12" t="s">
        <v>8</v>
      </c>
      <c r="D41" s="12" t="s">
        <v>311</v>
      </c>
      <c r="E41" s="17">
        <v>50</v>
      </c>
      <c r="F41" s="18">
        <v>40</v>
      </c>
      <c r="G41" s="13">
        <f t="shared" si="0"/>
        <v>2</v>
      </c>
    </row>
    <row r="42" spans="1:7" s="6" customFormat="1" ht="26.25" customHeight="1">
      <c r="A42" s="3">
        <v>33641210</v>
      </c>
      <c r="B42" s="3" t="s">
        <v>125</v>
      </c>
      <c r="C42" s="12" t="s">
        <v>8</v>
      </c>
      <c r="D42" s="12" t="s">
        <v>121</v>
      </c>
      <c r="E42" s="17">
        <v>210</v>
      </c>
      <c r="F42" s="18">
        <v>2439</v>
      </c>
      <c r="G42" s="13">
        <f t="shared" si="0"/>
        <v>512.19000000000005</v>
      </c>
    </row>
    <row r="43" spans="1:7" s="6" customFormat="1" ht="26.25" customHeight="1">
      <c r="A43" s="3">
        <v>33691176</v>
      </c>
      <c r="B43" s="3" t="s">
        <v>127</v>
      </c>
      <c r="C43" s="12" t="s">
        <v>8</v>
      </c>
      <c r="D43" s="12" t="s">
        <v>266</v>
      </c>
      <c r="E43" s="17">
        <v>100</v>
      </c>
      <c r="F43" s="18">
        <v>220</v>
      </c>
      <c r="G43" s="13">
        <f t="shared" si="0"/>
        <v>22</v>
      </c>
    </row>
    <row r="44" spans="1:7" s="6" customFormat="1" ht="26.25" customHeight="1">
      <c r="A44" s="3">
        <v>33631230</v>
      </c>
      <c r="B44" s="3" t="s">
        <v>128</v>
      </c>
      <c r="C44" s="12" t="s">
        <v>8</v>
      </c>
      <c r="D44" s="12" t="s">
        <v>267</v>
      </c>
      <c r="E44" s="17">
        <v>120</v>
      </c>
      <c r="F44" s="18">
        <v>164</v>
      </c>
      <c r="G44" s="13">
        <f t="shared" si="0"/>
        <v>19.68</v>
      </c>
    </row>
    <row r="45" spans="1:7" s="6" customFormat="1" ht="26.25" customHeight="1">
      <c r="A45" s="3">
        <v>33631282</v>
      </c>
      <c r="B45" s="3" t="s">
        <v>129</v>
      </c>
      <c r="C45" s="12" t="s">
        <v>8</v>
      </c>
      <c r="D45" s="12" t="s">
        <v>268</v>
      </c>
      <c r="E45" s="17">
        <v>100</v>
      </c>
      <c r="F45" s="18">
        <v>1680</v>
      </c>
      <c r="G45" s="13">
        <f t="shared" si="0"/>
        <v>168</v>
      </c>
    </row>
    <row r="46" spans="1:7" s="6" customFormat="1" ht="26.25" customHeight="1">
      <c r="A46" s="3">
        <v>33651148</v>
      </c>
      <c r="B46" s="3" t="s">
        <v>130</v>
      </c>
      <c r="C46" s="12" t="s">
        <v>8</v>
      </c>
      <c r="D46" s="12" t="s">
        <v>269</v>
      </c>
      <c r="E46" s="17">
        <v>350</v>
      </c>
      <c r="F46" s="18">
        <v>1740</v>
      </c>
      <c r="G46" s="13">
        <f t="shared" si="0"/>
        <v>609</v>
      </c>
    </row>
    <row r="47" spans="1:7" s="6" customFormat="1" ht="26.25" customHeight="1">
      <c r="A47" s="3">
        <v>33651148</v>
      </c>
      <c r="B47" s="3" t="s">
        <v>131</v>
      </c>
      <c r="C47" s="12" t="s">
        <v>8</v>
      </c>
      <c r="D47" s="12" t="s">
        <v>267</v>
      </c>
      <c r="E47" s="17">
        <v>250</v>
      </c>
      <c r="F47" s="18">
        <v>126</v>
      </c>
      <c r="G47" s="13">
        <f t="shared" si="0"/>
        <v>31.5</v>
      </c>
    </row>
    <row r="48" spans="1:7" s="6" customFormat="1" ht="26.25" customHeight="1">
      <c r="A48" s="3">
        <v>33691112</v>
      </c>
      <c r="B48" s="3" t="s">
        <v>270</v>
      </c>
      <c r="C48" s="12" t="s">
        <v>8</v>
      </c>
      <c r="D48" s="12" t="s">
        <v>15</v>
      </c>
      <c r="E48" s="17">
        <v>2300</v>
      </c>
      <c r="F48" s="18">
        <v>367</v>
      </c>
      <c r="G48" s="13">
        <f t="shared" si="0"/>
        <v>844.1</v>
      </c>
    </row>
    <row r="49" spans="1:7" s="6" customFormat="1" ht="26.25" customHeight="1">
      <c r="A49" s="3">
        <v>33691112</v>
      </c>
      <c r="B49" s="3" t="s">
        <v>63</v>
      </c>
      <c r="C49" s="12" t="s">
        <v>8</v>
      </c>
      <c r="D49" s="12" t="s">
        <v>267</v>
      </c>
      <c r="E49" s="17">
        <v>300</v>
      </c>
      <c r="F49" s="18">
        <v>80</v>
      </c>
      <c r="G49" s="13">
        <f t="shared" si="0"/>
        <v>24</v>
      </c>
    </row>
    <row r="50" spans="1:7" s="6" customFormat="1" ht="26.25" customHeight="1">
      <c r="A50" s="3">
        <v>33691176</v>
      </c>
      <c r="B50" s="3" t="s">
        <v>132</v>
      </c>
      <c r="C50" s="12" t="s">
        <v>8</v>
      </c>
      <c r="D50" s="12" t="s">
        <v>269</v>
      </c>
      <c r="E50" s="17">
        <v>300</v>
      </c>
      <c r="F50" s="18">
        <v>224</v>
      </c>
      <c r="G50" s="13">
        <f t="shared" si="0"/>
        <v>67.2</v>
      </c>
    </row>
    <row r="51" spans="1:7" s="6" customFormat="1" ht="26.25" customHeight="1">
      <c r="A51" s="3">
        <v>33691176</v>
      </c>
      <c r="B51" s="3" t="s">
        <v>133</v>
      </c>
      <c r="C51" s="12" t="s">
        <v>8</v>
      </c>
      <c r="D51" s="12" t="s">
        <v>269</v>
      </c>
      <c r="E51" s="17">
        <v>50</v>
      </c>
      <c r="F51" s="18">
        <v>1100</v>
      </c>
      <c r="G51" s="13">
        <f t="shared" si="0"/>
        <v>55</v>
      </c>
    </row>
    <row r="52" spans="1:7" s="6" customFormat="1" ht="26.25" customHeight="1">
      <c r="A52" s="3">
        <v>33691176</v>
      </c>
      <c r="B52" s="3" t="s">
        <v>134</v>
      </c>
      <c r="C52" s="12" t="s">
        <v>8</v>
      </c>
      <c r="D52" s="12" t="s">
        <v>267</v>
      </c>
      <c r="E52" s="17">
        <v>500</v>
      </c>
      <c r="F52" s="18">
        <v>364</v>
      </c>
      <c r="G52" s="13">
        <f t="shared" si="0"/>
        <v>182</v>
      </c>
    </row>
    <row r="53" spans="1:7" s="6" customFormat="1" ht="26.25" customHeight="1">
      <c r="A53" s="3">
        <v>33651150</v>
      </c>
      <c r="B53" s="3" t="s">
        <v>135</v>
      </c>
      <c r="C53" s="12" t="s">
        <v>8</v>
      </c>
      <c r="D53" s="3" t="s">
        <v>15</v>
      </c>
      <c r="E53" s="17">
        <v>1600</v>
      </c>
      <c r="F53" s="18">
        <v>114</v>
      </c>
      <c r="G53" s="13">
        <f t="shared" si="0"/>
        <v>182.4</v>
      </c>
    </row>
    <row r="54" spans="1:7" s="6" customFormat="1" ht="26.25" customHeight="1">
      <c r="A54" s="3">
        <v>33691176</v>
      </c>
      <c r="B54" s="3" t="s">
        <v>136</v>
      </c>
      <c r="C54" s="12" t="s">
        <v>8</v>
      </c>
      <c r="D54" s="12" t="s">
        <v>269</v>
      </c>
      <c r="E54" s="17">
        <v>100</v>
      </c>
      <c r="F54" s="18">
        <v>540</v>
      </c>
      <c r="G54" s="13">
        <f t="shared" si="0"/>
        <v>54</v>
      </c>
    </row>
    <row r="55" spans="1:7" s="6" customFormat="1" ht="26.25" customHeight="1">
      <c r="A55" s="3">
        <v>33691500</v>
      </c>
      <c r="B55" s="3" t="s">
        <v>312</v>
      </c>
      <c r="C55" s="12" t="s">
        <v>8</v>
      </c>
      <c r="D55" s="12" t="s">
        <v>15</v>
      </c>
      <c r="E55" s="17">
        <v>350</v>
      </c>
      <c r="F55" s="18">
        <v>181</v>
      </c>
      <c r="G55" s="13">
        <f t="shared" si="0"/>
        <v>63.35</v>
      </c>
    </row>
    <row r="56" spans="1:7" s="6" customFormat="1" ht="26.25" customHeight="1">
      <c r="A56" s="3">
        <v>33671113</v>
      </c>
      <c r="B56" s="3" t="s">
        <v>142</v>
      </c>
      <c r="C56" s="12" t="s">
        <v>8</v>
      </c>
      <c r="D56" s="12" t="s">
        <v>15</v>
      </c>
      <c r="E56" s="17">
        <v>50</v>
      </c>
      <c r="F56" s="18">
        <v>43</v>
      </c>
      <c r="G56" s="13">
        <f t="shared" si="0"/>
        <v>2.15</v>
      </c>
    </row>
    <row r="57" spans="1:7" s="6" customFormat="1" ht="26.25" customHeight="1">
      <c r="A57" s="3">
        <v>33651127</v>
      </c>
      <c r="B57" s="3" t="s">
        <v>143</v>
      </c>
      <c r="C57" s="12" t="s">
        <v>8</v>
      </c>
      <c r="D57" s="12" t="s">
        <v>15</v>
      </c>
      <c r="E57" s="19">
        <v>1200</v>
      </c>
      <c r="F57" s="18">
        <v>43</v>
      </c>
      <c r="G57" s="13">
        <f t="shared" si="0"/>
        <v>51.6</v>
      </c>
    </row>
    <row r="58" spans="1:7" s="6" customFormat="1" ht="26.25" customHeight="1">
      <c r="A58" s="3">
        <v>33691176</v>
      </c>
      <c r="B58" s="3" t="s">
        <v>141</v>
      </c>
      <c r="C58" s="12" t="s">
        <v>8</v>
      </c>
      <c r="D58" s="12" t="s">
        <v>15</v>
      </c>
      <c r="E58" s="17">
        <v>100</v>
      </c>
      <c r="F58" s="18">
        <v>15</v>
      </c>
      <c r="G58" s="13">
        <f t="shared" si="0"/>
        <v>1.5</v>
      </c>
    </row>
    <row r="59" spans="1:7" s="6" customFormat="1" ht="26.25" customHeight="1">
      <c r="A59" s="3">
        <v>33691176</v>
      </c>
      <c r="B59" s="3" t="s">
        <v>74</v>
      </c>
      <c r="C59" s="12" t="s">
        <v>8</v>
      </c>
      <c r="D59" s="12" t="s">
        <v>267</v>
      </c>
      <c r="E59" s="17">
        <v>1500</v>
      </c>
      <c r="F59" s="18">
        <v>37</v>
      </c>
      <c r="G59" s="13">
        <f t="shared" si="0"/>
        <v>55.5</v>
      </c>
    </row>
    <row r="60" spans="1:7" s="6" customFormat="1" ht="26.25" customHeight="1">
      <c r="A60" s="3">
        <v>33691145</v>
      </c>
      <c r="B60" s="3" t="s">
        <v>69</v>
      </c>
      <c r="C60" s="12" t="s">
        <v>8</v>
      </c>
      <c r="D60" s="12" t="s">
        <v>272</v>
      </c>
      <c r="E60" s="17">
        <v>2500</v>
      </c>
      <c r="F60" s="18">
        <v>36</v>
      </c>
      <c r="G60" s="13">
        <f t="shared" si="0"/>
        <v>90</v>
      </c>
    </row>
    <row r="61" spans="1:7" s="6" customFormat="1" ht="26.25" customHeight="1">
      <c r="A61" s="3">
        <v>33691176</v>
      </c>
      <c r="B61" s="3" t="s">
        <v>283</v>
      </c>
      <c r="C61" s="12" t="s">
        <v>8</v>
      </c>
      <c r="D61" s="12" t="s">
        <v>48</v>
      </c>
      <c r="E61" s="17">
        <v>20</v>
      </c>
      <c r="F61" s="20">
        <v>480</v>
      </c>
      <c r="G61" s="13">
        <f t="shared" si="0"/>
        <v>9.6</v>
      </c>
    </row>
    <row r="62" spans="1:7" s="6" customFormat="1" ht="24" customHeight="1">
      <c r="A62" s="3">
        <v>33691176</v>
      </c>
      <c r="B62" s="3" t="s">
        <v>283</v>
      </c>
      <c r="C62" s="12" t="s">
        <v>8</v>
      </c>
      <c r="D62" s="12" t="s">
        <v>48</v>
      </c>
      <c r="E62" s="17">
        <v>20</v>
      </c>
      <c r="F62" s="20">
        <v>480</v>
      </c>
      <c r="G62" s="13">
        <f t="shared" si="0"/>
        <v>9.6</v>
      </c>
    </row>
    <row r="63" spans="1:7" s="23" customFormat="1" ht="26.25" customHeight="1">
      <c r="A63" s="5" t="s">
        <v>321</v>
      </c>
      <c r="B63" s="21" t="s">
        <v>322</v>
      </c>
      <c r="C63" s="12" t="s">
        <v>8</v>
      </c>
      <c r="D63" s="22" t="s">
        <v>306</v>
      </c>
      <c r="E63" s="17">
        <v>100</v>
      </c>
      <c r="F63" s="20">
        <v>270</v>
      </c>
      <c r="G63" s="13">
        <f>+F63*E63/1000</f>
        <v>27</v>
      </c>
    </row>
    <row r="64" spans="1:7" s="6" customFormat="1" ht="26.25" customHeight="1">
      <c r="A64" s="3">
        <v>33691176</v>
      </c>
      <c r="B64" s="3" t="s">
        <v>323</v>
      </c>
      <c r="C64" s="12" t="s">
        <v>8</v>
      </c>
      <c r="D64" s="22" t="s">
        <v>324</v>
      </c>
      <c r="E64" s="17">
        <v>1200</v>
      </c>
      <c r="F64" s="20">
        <v>29</v>
      </c>
      <c r="G64" s="13">
        <f>+F64*E64/1000</f>
        <v>34.799999999999997</v>
      </c>
    </row>
    <row r="65" spans="1:7" s="6" customFormat="1" ht="26.25" customHeight="1">
      <c r="A65" s="3"/>
      <c r="B65" s="3"/>
      <c r="C65" s="12"/>
      <c r="D65" s="22"/>
      <c r="E65" s="17"/>
      <c r="F65" s="20"/>
      <c r="G65" s="13">
        <f>+F65*E65/1000</f>
        <v>0</v>
      </c>
    </row>
    <row r="66" spans="1:7" s="6" customFormat="1" ht="26.25" customHeight="1">
      <c r="A66" s="3"/>
      <c r="B66" s="3"/>
      <c r="C66" s="12"/>
      <c r="D66" s="22"/>
      <c r="E66" s="17"/>
      <c r="F66" s="20"/>
      <c r="G66" s="13">
        <f>+F66*E66/1000</f>
        <v>0</v>
      </c>
    </row>
    <row r="67" spans="1:7" s="23" customFormat="1" ht="11.25" customHeight="1">
      <c r="A67" s="232" t="s">
        <v>304</v>
      </c>
      <c r="B67" s="233"/>
      <c r="C67" s="233"/>
      <c r="D67" s="233"/>
      <c r="E67" s="233"/>
      <c r="F67" s="234"/>
      <c r="G67" s="26"/>
    </row>
  </sheetData>
  <mergeCells count="17">
    <mergeCell ref="E11:E12"/>
    <mergeCell ref="F11:F12"/>
    <mergeCell ref="G11:G12"/>
    <mergeCell ref="A67:F67"/>
    <mergeCell ref="A7:G7"/>
    <mergeCell ref="A14:B14"/>
    <mergeCell ref="A8:G8"/>
    <mergeCell ref="A9:G9"/>
    <mergeCell ref="A10:G10"/>
    <mergeCell ref="A11:B11"/>
    <mergeCell ref="C11:C12"/>
    <mergeCell ref="D11:D12"/>
    <mergeCell ref="D2:G2"/>
    <mergeCell ref="D3:G3"/>
    <mergeCell ref="D4:G4"/>
    <mergeCell ref="A5:G5"/>
    <mergeCell ref="A6:G6"/>
  </mergeCells>
  <pageMargins left="0.7" right="0.7" top="0.75" bottom="0.75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0"/>
  <sheetViews>
    <sheetView view="pageBreakPreview" topLeftCell="A5" zoomScale="60" zoomScaleNormal="100" workbookViewId="0">
      <selection activeCell="A15" sqref="A15:XFD102"/>
    </sheetView>
  </sheetViews>
  <sheetFormatPr defaultRowHeight="12.75"/>
  <cols>
    <col min="1" max="1" width="14.28515625" style="4" customWidth="1"/>
    <col min="2" max="2" width="34.42578125" style="4" customWidth="1"/>
    <col min="3" max="3" width="11.140625" style="4" customWidth="1"/>
    <col min="4" max="4" width="9.85546875" style="4" customWidth="1"/>
    <col min="5" max="5" width="12" style="14" customWidth="1"/>
    <col min="6" max="6" width="13" style="27" customWidth="1"/>
    <col min="7" max="7" width="12.140625" style="14" customWidth="1"/>
    <col min="8" max="8" width="1.85546875" style="4" hidden="1" customWidth="1"/>
    <col min="9" max="9" width="9.140625" style="4" hidden="1" customWidth="1"/>
    <col min="10" max="16384" width="9.140625" style="4"/>
  </cols>
  <sheetData>
    <row r="2" spans="1:7" s="6" customFormat="1" ht="26.25" customHeight="1">
      <c r="A2" s="1"/>
      <c r="D2" s="225" t="s">
        <v>18</v>
      </c>
      <c r="E2" s="225"/>
      <c r="F2" s="225"/>
      <c r="G2" s="225"/>
    </row>
    <row r="3" spans="1:7" s="6" customFormat="1" ht="26.25" customHeight="1">
      <c r="A3" s="1"/>
      <c r="D3" s="226" t="s">
        <v>244</v>
      </c>
      <c r="E3" s="226"/>
      <c r="F3" s="226"/>
      <c r="G3" s="226"/>
    </row>
    <row r="4" spans="1:7" s="6" customFormat="1" ht="26.25" customHeight="1">
      <c r="A4" s="1"/>
      <c r="D4" s="227" t="s">
        <v>308</v>
      </c>
      <c r="E4" s="227"/>
      <c r="F4" s="227"/>
      <c r="G4" s="227"/>
    </row>
    <row r="5" spans="1:7" s="6" customFormat="1" ht="26.25" customHeight="1">
      <c r="A5" s="228" t="s">
        <v>335</v>
      </c>
      <c r="B5" s="228"/>
      <c r="C5" s="228"/>
      <c r="D5" s="228"/>
      <c r="E5" s="228"/>
      <c r="F5" s="228"/>
      <c r="G5" s="228"/>
    </row>
    <row r="6" spans="1:7" s="6" customFormat="1" ht="26.25" customHeight="1">
      <c r="A6" s="229" t="s">
        <v>19</v>
      </c>
      <c r="B6" s="229"/>
      <c r="C6" s="229"/>
      <c r="D6" s="229"/>
      <c r="E6" s="229"/>
      <c r="F6" s="229"/>
      <c r="G6" s="229"/>
    </row>
    <row r="7" spans="1:7" s="6" customFormat="1" ht="26.25" customHeight="1">
      <c r="A7" s="229" t="s">
        <v>0</v>
      </c>
      <c r="B7" s="229"/>
      <c r="C7" s="229"/>
      <c r="D7" s="229"/>
      <c r="E7" s="229"/>
      <c r="F7" s="229"/>
      <c r="G7" s="229"/>
    </row>
    <row r="8" spans="1:7" s="6" customFormat="1" ht="26.25" customHeight="1">
      <c r="A8" s="229" t="s">
        <v>20</v>
      </c>
      <c r="B8" s="229"/>
      <c r="C8" s="229"/>
      <c r="D8" s="229"/>
      <c r="E8" s="229"/>
      <c r="F8" s="229"/>
      <c r="G8" s="229"/>
    </row>
    <row r="9" spans="1:7" s="6" customFormat="1" ht="26.25" customHeight="1">
      <c r="A9" s="229" t="s">
        <v>21</v>
      </c>
      <c r="B9" s="229"/>
      <c r="C9" s="229"/>
      <c r="D9" s="229"/>
      <c r="E9" s="229"/>
      <c r="F9" s="229"/>
      <c r="G9" s="229"/>
    </row>
    <row r="10" spans="1:7" s="6" customFormat="1" ht="26.25" customHeight="1">
      <c r="A10" s="229" t="s">
        <v>1</v>
      </c>
      <c r="B10" s="229"/>
      <c r="C10" s="229"/>
      <c r="D10" s="229"/>
      <c r="E10" s="229"/>
      <c r="F10" s="229"/>
      <c r="G10" s="229"/>
    </row>
    <row r="11" spans="1:7" s="6" customFormat="1" ht="26.25" customHeight="1">
      <c r="A11" s="229" t="s">
        <v>2</v>
      </c>
      <c r="B11" s="229"/>
      <c r="C11" s="229" t="s">
        <v>3</v>
      </c>
      <c r="D11" s="229" t="s">
        <v>16</v>
      </c>
      <c r="E11" s="231" t="s">
        <v>4</v>
      </c>
      <c r="F11" s="230" t="s">
        <v>17</v>
      </c>
      <c r="G11" s="231" t="s">
        <v>242</v>
      </c>
    </row>
    <row r="12" spans="1:7" s="6" customFormat="1" ht="39" customHeight="1">
      <c r="A12" s="2" t="s">
        <v>5</v>
      </c>
      <c r="B12" s="7" t="s">
        <v>6</v>
      </c>
      <c r="C12" s="229"/>
      <c r="D12" s="229"/>
      <c r="E12" s="231"/>
      <c r="F12" s="230"/>
      <c r="G12" s="231"/>
    </row>
    <row r="13" spans="1:7" s="6" customFormat="1" ht="26.25" customHeight="1">
      <c r="A13" s="2">
        <v>1</v>
      </c>
      <c r="B13" s="7">
        <f>A13+1</f>
        <v>2</v>
      </c>
      <c r="C13" s="7">
        <f>B13+1</f>
        <v>3</v>
      </c>
      <c r="D13" s="7">
        <f>C13+1</f>
        <v>4</v>
      </c>
      <c r="E13" s="8">
        <v>5</v>
      </c>
      <c r="F13" s="15">
        <f>E13+1</f>
        <v>6</v>
      </c>
      <c r="G13" s="8">
        <f>F13+1</f>
        <v>7</v>
      </c>
    </row>
    <row r="14" spans="1:7" s="6" customFormat="1" ht="26.25" customHeight="1">
      <c r="A14" s="235" t="s">
        <v>22</v>
      </c>
      <c r="B14" s="236"/>
      <c r="C14" s="9"/>
      <c r="D14" s="10" t="s">
        <v>7</v>
      </c>
      <c r="E14" s="10" t="s">
        <v>7</v>
      </c>
      <c r="F14" s="16" t="s">
        <v>7</v>
      </c>
      <c r="G14" s="11"/>
    </row>
    <row r="103" spans="1:7" s="6" customFormat="1" ht="17.25" customHeight="1">
      <c r="A103" s="29"/>
      <c r="B103" s="30"/>
      <c r="C103" s="31" t="s">
        <v>8</v>
      </c>
      <c r="D103" s="12" t="s">
        <v>10</v>
      </c>
      <c r="E103" s="32"/>
      <c r="F103" s="33"/>
      <c r="G103" s="13">
        <f t="shared" ref="G103:G110" si="0">+F103*E103/1000</f>
        <v>0</v>
      </c>
    </row>
    <row r="104" spans="1:7" s="6" customFormat="1" ht="20.25" customHeight="1">
      <c r="A104" s="34"/>
      <c r="B104" s="21"/>
      <c r="C104" s="31" t="s">
        <v>8</v>
      </c>
      <c r="D104" s="12" t="s">
        <v>10</v>
      </c>
      <c r="E104" s="32"/>
      <c r="F104" s="35"/>
      <c r="G104" s="36">
        <f t="shared" si="0"/>
        <v>0</v>
      </c>
    </row>
    <row r="105" spans="1:7" s="6" customFormat="1" ht="20.25" customHeight="1">
      <c r="A105" s="34"/>
      <c r="B105" s="21"/>
      <c r="C105" s="31" t="s">
        <v>8</v>
      </c>
      <c r="D105" s="12" t="s">
        <v>10</v>
      </c>
      <c r="E105" s="32"/>
      <c r="F105" s="35"/>
      <c r="G105" s="36">
        <f t="shared" si="0"/>
        <v>0</v>
      </c>
    </row>
    <row r="106" spans="1:7" s="6" customFormat="1" ht="20.25" customHeight="1">
      <c r="A106" s="34"/>
      <c r="B106" s="21"/>
      <c r="C106" s="31" t="s">
        <v>8</v>
      </c>
      <c r="D106" s="12" t="s">
        <v>10</v>
      </c>
      <c r="E106" s="32"/>
      <c r="F106" s="35"/>
      <c r="G106" s="36">
        <f t="shared" si="0"/>
        <v>0</v>
      </c>
    </row>
    <row r="107" spans="1:7" s="6" customFormat="1" ht="20.25" customHeight="1">
      <c r="A107" s="34"/>
      <c r="B107" s="21"/>
      <c r="C107" s="31" t="s">
        <v>8</v>
      </c>
      <c r="D107" s="12" t="s">
        <v>10</v>
      </c>
      <c r="E107" s="32"/>
      <c r="F107" s="35"/>
      <c r="G107" s="36">
        <f t="shared" si="0"/>
        <v>0</v>
      </c>
    </row>
    <row r="108" spans="1:7" s="6" customFormat="1" ht="20.25" customHeight="1">
      <c r="A108" s="34"/>
      <c r="B108" s="21"/>
      <c r="C108" s="31" t="s">
        <v>8</v>
      </c>
      <c r="D108" s="12" t="s">
        <v>10</v>
      </c>
      <c r="E108" s="32"/>
      <c r="F108" s="35"/>
      <c r="G108" s="36">
        <f t="shared" si="0"/>
        <v>0</v>
      </c>
    </row>
    <row r="109" spans="1:7" s="23" customFormat="1" ht="11.25" customHeight="1">
      <c r="A109" s="34"/>
      <c r="B109" s="25"/>
      <c r="C109" s="25"/>
      <c r="D109" s="25"/>
      <c r="E109" s="25"/>
      <c r="F109" s="37"/>
      <c r="G109" s="36">
        <f t="shared" si="0"/>
        <v>0</v>
      </c>
    </row>
    <row r="110" spans="1:7">
      <c r="A110" s="24" t="s">
        <v>304</v>
      </c>
      <c r="G110" s="36">
        <f t="shared" si="0"/>
        <v>0</v>
      </c>
    </row>
  </sheetData>
  <mergeCells count="16">
    <mergeCell ref="A14:B14"/>
    <mergeCell ref="A8:G8"/>
    <mergeCell ref="A9:G9"/>
    <mergeCell ref="A10:G10"/>
    <mergeCell ref="A11:B11"/>
    <mergeCell ref="C11:C12"/>
    <mergeCell ref="D11:D12"/>
    <mergeCell ref="E11:E12"/>
    <mergeCell ref="F11:F12"/>
    <mergeCell ref="G11:G12"/>
    <mergeCell ref="A7:G7"/>
    <mergeCell ref="D2:G2"/>
    <mergeCell ref="D3:G3"/>
    <mergeCell ref="D4:G4"/>
    <mergeCell ref="A5:G5"/>
    <mergeCell ref="A6:G6"/>
  </mergeCells>
  <pageMargins left="0.7" right="0.7" top="0.75" bottom="0.75" header="0.3" footer="0.3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view="pageBreakPreview" topLeftCell="A4" zoomScale="60" zoomScaleNormal="100" workbookViewId="0">
      <selection activeCell="A14" sqref="A14:XFD75"/>
    </sheetView>
  </sheetViews>
  <sheetFormatPr defaultRowHeight="12.75"/>
  <cols>
    <col min="1" max="1" width="18.42578125" customWidth="1"/>
    <col min="2" max="2" width="45" customWidth="1"/>
    <col min="3" max="3" width="11.5703125" customWidth="1"/>
    <col min="4" max="4" width="10.85546875" customWidth="1"/>
    <col min="5" max="5" width="11.85546875" customWidth="1"/>
    <col min="6" max="6" width="11.42578125" customWidth="1"/>
    <col min="7" max="7" width="11" customWidth="1"/>
  </cols>
  <sheetData>
    <row r="1" spans="1:7" s="38" customFormat="1">
      <c r="E1" s="39"/>
      <c r="F1" s="39"/>
      <c r="G1" s="39"/>
    </row>
    <row r="2" spans="1:7" s="41" customFormat="1" ht="26.25" customHeight="1">
      <c r="A2" s="40"/>
      <c r="D2" s="240" t="s">
        <v>18</v>
      </c>
      <c r="E2" s="240"/>
      <c r="F2" s="240"/>
      <c r="G2" s="240"/>
    </row>
    <row r="3" spans="1:7" s="41" customFormat="1" ht="26.25" customHeight="1">
      <c r="A3" s="40"/>
      <c r="D3" s="241" t="s">
        <v>244</v>
      </c>
      <c r="E3" s="241"/>
      <c r="F3" s="241"/>
      <c r="G3" s="241"/>
    </row>
    <row r="4" spans="1:7" s="41" customFormat="1" ht="26.25" customHeight="1">
      <c r="A4" s="40"/>
      <c r="D4" s="242" t="s">
        <v>308</v>
      </c>
      <c r="E4" s="242"/>
      <c r="F4" s="242"/>
      <c r="G4" s="242"/>
    </row>
    <row r="5" spans="1:7" s="41" customFormat="1" ht="26.25" customHeight="1">
      <c r="A5" s="243" t="s">
        <v>335</v>
      </c>
      <c r="B5" s="243"/>
      <c r="C5" s="243"/>
      <c r="D5" s="243"/>
      <c r="E5" s="243"/>
      <c r="F5" s="243"/>
      <c r="G5" s="243"/>
    </row>
    <row r="6" spans="1:7" s="41" customFormat="1" ht="26.25" customHeight="1">
      <c r="A6" s="244" t="s">
        <v>19</v>
      </c>
      <c r="B6" s="244"/>
      <c r="C6" s="244"/>
      <c r="D6" s="244"/>
      <c r="E6" s="244"/>
      <c r="F6" s="244"/>
      <c r="G6" s="244"/>
    </row>
    <row r="7" spans="1:7" s="41" customFormat="1" ht="26.25" customHeight="1">
      <c r="A7" s="244" t="s">
        <v>0</v>
      </c>
      <c r="B7" s="244"/>
      <c r="C7" s="244"/>
      <c r="D7" s="244"/>
      <c r="E7" s="244"/>
      <c r="F7" s="244"/>
      <c r="G7" s="244"/>
    </row>
    <row r="8" spans="1:7" s="41" customFormat="1" ht="26.25" customHeight="1">
      <c r="A8" s="244" t="s">
        <v>20</v>
      </c>
      <c r="B8" s="244"/>
      <c r="C8" s="244"/>
      <c r="D8" s="244"/>
      <c r="E8" s="244"/>
      <c r="F8" s="244"/>
      <c r="G8" s="244"/>
    </row>
    <row r="9" spans="1:7" s="41" customFormat="1" ht="26.25" customHeight="1">
      <c r="A9" s="244" t="s">
        <v>21</v>
      </c>
      <c r="B9" s="244"/>
      <c r="C9" s="244"/>
      <c r="D9" s="244"/>
      <c r="E9" s="244"/>
      <c r="F9" s="244"/>
      <c r="G9" s="244"/>
    </row>
    <row r="10" spans="1:7" s="41" customFormat="1" ht="26.25" customHeight="1">
      <c r="A10" s="244" t="s">
        <v>1</v>
      </c>
      <c r="B10" s="244"/>
      <c r="C10" s="244"/>
      <c r="D10" s="244"/>
      <c r="E10" s="244"/>
      <c r="F10" s="244"/>
      <c r="G10" s="244"/>
    </row>
    <row r="11" spans="1:7" s="41" customFormat="1" ht="26.25" customHeight="1">
      <c r="A11" s="244" t="s">
        <v>2</v>
      </c>
      <c r="B11" s="244"/>
      <c r="C11" s="244" t="s">
        <v>3</v>
      </c>
      <c r="D11" s="244" t="s">
        <v>16</v>
      </c>
      <c r="E11" s="237" t="s">
        <v>4</v>
      </c>
      <c r="F11" s="237" t="s">
        <v>17</v>
      </c>
      <c r="G11" s="237" t="s">
        <v>242</v>
      </c>
    </row>
    <row r="12" spans="1:7" s="41" customFormat="1" ht="39" customHeight="1">
      <c r="A12" s="44" t="s">
        <v>5</v>
      </c>
      <c r="B12" s="42" t="s">
        <v>6</v>
      </c>
      <c r="C12" s="244"/>
      <c r="D12" s="244"/>
      <c r="E12" s="237"/>
      <c r="F12" s="237"/>
      <c r="G12" s="237"/>
    </row>
    <row r="13" spans="1:7" s="41" customFormat="1" ht="26.25" customHeight="1">
      <c r="A13" s="44">
        <v>1</v>
      </c>
      <c r="B13" s="42">
        <f>A13+1</f>
        <v>2</v>
      </c>
      <c r="C13" s="42">
        <f>B13+1</f>
        <v>3</v>
      </c>
      <c r="D13" s="42">
        <f>C13+1</f>
        <v>4</v>
      </c>
      <c r="E13" s="43">
        <v>5</v>
      </c>
      <c r="F13" s="43">
        <f>E13+1</f>
        <v>6</v>
      </c>
      <c r="G13" s="43">
        <f>F13+1</f>
        <v>7</v>
      </c>
    </row>
    <row r="14" spans="1:7" s="41" customFormat="1" ht="26.25" customHeight="1">
      <c r="A14" s="238" t="s">
        <v>243</v>
      </c>
      <c r="B14" s="239"/>
      <c r="C14" s="45"/>
      <c r="D14" s="45"/>
      <c r="E14" s="46" t="s">
        <v>7</v>
      </c>
      <c r="F14" s="46" t="s">
        <v>7</v>
      </c>
      <c r="G14" s="47"/>
    </row>
    <row r="15" spans="1:7" s="41" customFormat="1" ht="26.25" customHeight="1">
      <c r="A15" s="48">
        <v>33211130</v>
      </c>
      <c r="B15" s="48" t="s">
        <v>247</v>
      </c>
      <c r="C15" s="49" t="s">
        <v>8</v>
      </c>
      <c r="D15" s="48" t="s">
        <v>238</v>
      </c>
      <c r="E15" s="50">
        <v>400</v>
      </c>
      <c r="F15" s="50">
        <v>24</v>
      </c>
      <c r="G15" s="51">
        <f t="shared" ref="G15:G75" si="0">+F15*E15/1000</f>
        <v>9.6</v>
      </c>
    </row>
    <row r="16" spans="1:7" s="41" customFormat="1" ht="26.25" customHeight="1">
      <c r="A16" s="48">
        <v>33211120</v>
      </c>
      <c r="B16" s="48" t="s">
        <v>215</v>
      </c>
      <c r="C16" s="49" t="s">
        <v>8</v>
      </c>
      <c r="D16" s="48" t="s">
        <v>238</v>
      </c>
      <c r="E16" s="50">
        <v>5000</v>
      </c>
      <c r="F16" s="50">
        <v>9</v>
      </c>
      <c r="G16" s="51">
        <f t="shared" si="0"/>
        <v>45</v>
      </c>
    </row>
    <row r="17" spans="1:7" s="41" customFormat="1" ht="26.25" customHeight="1">
      <c r="A17" s="48">
        <v>33211150</v>
      </c>
      <c r="B17" s="48" t="s">
        <v>216</v>
      </c>
      <c r="C17" s="49" t="s">
        <v>8</v>
      </c>
      <c r="D17" s="48" t="s">
        <v>238</v>
      </c>
      <c r="E17" s="50">
        <v>5000</v>
      </c>
      <c r="F17" s="52">
        <v>29</v>
      </c>
      <c r="G17" s="51">
        <f t="shared" si="0"/>
        <v>145</v>
      </c>
    </row>
    <row r="18" spans="1:7" s="41" customFormat="1" ht="26.25" customHeight="1">
      <c r="A18" s="48">
        <v>33211230</v>
      </c>
      <c r="B18" s="48" t="s">
        <v>217</v>
      </c>
      <c r="C18" s="49" t="s">
        <v>8</v>
      </c>
      <c r="D18" s="48" t="s">
        <v>239</v>
      </c>
      <c r="E18" s="50">
        <v>4000</v>
      </c>
      <c r="F18" s="52">
        <v>45</v>
      </c>
      <c r="G18" s="51">
        <f t="shared" si="0"/>
        <v>180</v>
      </c>
    </row>
    <row r="19" spans="1:7" s="41" customFormat="1" ht="26.25" customHeight="1">
      <c r="A19" s="48">
        <v>33211250</v>
      </c>
      <c r="B19" s="48" t="s">
        <v>218</v>
      </c>
      <c r="C19" s="49" t="s">
        <v>8</v>
      </c>
      <c r="D19" s="48" t="s">
        <v>239</v>
      </c>
      <c r="E19" s="50">
        <v>500</v>
      </c>
      <c r="F19" s="52">
        <v>36</v>
      </c>
      <c r="G19" s="51">
        <f t="shared" si="0"/>
        <v>18</v>
      </c>
    </row>
    <row r="20" spans="1:7" s="41" customFormat="1" ht="26.25" customHeight="1">
      <c r="A20" s="48">
        <v>33211310</v>
      </c>
      <c r="B20" s="48" t="s">
        <v>219</v>
      </c>
      <c r="C20" s="49" t="s">
        <v>8</v>
      </c>
      <c r="D20" s="48" t="s">
        <v>239</v>
      </c>
      <c r="E20" s="50">
        <v>3000</v>
      </c>
      <c r="F20" s="52">
        <v>350</v>
      </c>
      <c r="G20" s="51">
        <f t="shared" si="0"/>
        <v>1050</v>
      </c>
    </row>
    <row r="21" spans="1:7" s="41" customFormat="1" ht="26.25" customHeight="1">
      <c r="A21" s="48">
        <v>33211140</v>
      </c>
      <c r="B21" s="48" t="s">
        <v>220</v>
      </c>
      <c r="C21" s="49" t="s">
        <v>8</v>
      </c>
      <c r="D21" s="48" t="s">
        <v>238</v>
      </c>
      <c r="E21" s="50">
        <v>1500</v>
      </c>
      <c r="F21" s="52">
        <v>22</v>
      </c>
      <c r="G21" s="51">
        <f t="shared" si="0"/>
        <v>33</v>
      </c>
    </row>
    <row r="22" spans="1:7" s="41" customFormat="1" ht="26.25" customHeight="1">
      <c r="A22" s="48">
        <v>33211160</v>
      </c>
      <c r="B22" s="48" t="s">
        <v>221</v>
      </c>
      <c r="C22" s="49" t="s">
        <v>8</v>
      </c>
      <c r="D22" s="48" t="s">
        <v>238</v>
      </c>
      <c r="E22" s="50">
        <v>1500</v>
      </c>
      <c r="F22" s="52">
        <v>11</v>
      </c>
      <c r="G22" s="51">
        <f t="shared" si="0"/>
        <v>16.5</v>
      </c>
    </row>
    <row r="23" spans="1:7" s="41" customFormat="1" ht="26.25" customHeight="1">
      <c r="A23" s="48">
        <v>33121270</v>
      </c>
      <c r="B23" s="48" t="s">
        <v>222</v>
      </c>
      <c r="C23" s="49" t="s">
        <v>8</v>
      </c>
      <c r="D23" s="48" t="s">
        <v>238</v>
      </c>
      <c r="E23" s="50">
        <v>200</v>
      </c>
      <c r="F23" s="52">
        <v>30</v>
      </c>
      <c r="G23" s="51">
        <f t="shared" si="0"/>
        <v>6</v>
      </c>
    </row>
    <row r="24" spans="1:7" s="41" customFormat="1" ht="26.25" customHeight="1">
      <c r="A24" s="48">
        <v>33211420</v>
      </c>
      <c r="B24" s="48" t="s">
        <v>223</v>
      </c>
      <c r="C24" s="49" t="s">
        <v>8</v>
      </c>
      <c r="D24" s="48" t="s">
        <v>238</v>
      </c>
      <c r="E24" s="50">
        <v>240</v>
      </c>
      <c r="F24" s="52">
        <v>18</v>
      </c>
      <c r="G24" s="51">
        <f t="shared" si="0"/>
        <v>4.32</v>
      </c>
    </row>
    <row r="25" spans="1:7" s="41" customFormat="1" ht="26.25" customHeight="1">
      <c r="A25" s="48">
        <v>33211320</v>
      </c>
      <c r="B25" s="48" t="s">
        <v>224</v>
      </c>
      <c r="C25" s="49" t="s">
        <v>8</v>
      </c>
      <c r="D25" s="48" t="s">
        <v>239</v>
      </c>
      <c r="E25" s="50">
        <v>2500</v>
      </c>
      <c r="F25" s="52">
        <v>74</v>
      </c>
      <c r="G25" s="51">
        <f t="shared" si="0"/>
        <v>185</v>
      </c>
    </row>
    <row r="26" spans="1:7" s="41" customFormat="1" ht="26.25" customHeight="1">
      <c r="A26" s="48">
        <v>33211420</v>
      </c>
      <c r="B26" s="48" t="s">
        <v>225</v>
      </c>
      <c r="C26" s="49" t="s">
        <v>8</v>
      </c>
      <c r="D26" s="48" t="s">
        <v>238</v>
      </c>
      <c r="E26" s="50">
        <v>240</v>
      </c>
      <c r="F26" s="52">
        <v>18</v>
      </c>
      <c r="G26" s="51">
        <f t="shared" si="0"/>
        <v>4.32</v>
      </c>
    </row>
    <row r="27" spans="1:7" s="41" customFormat="1" ht="26.25" customHeight="1">
      <c r="A27" s="48">
        <v>33211300</v>
      </c>
      <c r="B27" s="48" t="s">
        <v>226</v>
      </c>
      <c r="C27" s="49" t="s">
        <v>8</v>
      </c>
      <c r="D27" s="48" t="s">
        <v>238</v>
      </c>
      <c r="E27" s="50">
        <v>400</v>
      </c>
      <c r="F27" s="52">
        <v>40</v>
      </c>
      <c r="G27" s="51">
        <f t="shared" si="0"/>
        <v>16</v>
      </c>
    </row>
    <row r="28" spans="1:7" s="41" customFormat="1" ht="26.25" customHeight="1">
      <c r="A28" s="48">
        <v>33211190</v>
      </c>
      <c r="B28" s="48" t="s">
        <v>227</v>
      </c>
      <c r="C28" s="49" t="s">
        <v>8</v>
      </c>
      <c r="D28" s="48" t="s">
        <v>238</v>
      </c>
      <c r="E28" s="50">
        <v>160</v>
      </c>
      <c r="F28" s="52">
        <v>78</v>
      </c>
      <c r="G28" s="51">
        <f t="shared" si="0"/>
        <v>12.48</v>
      </c>
    </row>
    <row r="29" spans="1:7" s="41" customFormat="1" ht="26.25" customHeight="1">
      <c r="A29" s="48">
        <v>33211190</v>
      </c>
      <c r="B29" s="48" t="s">
        <v>228</v>
      </c>
      <c r="C29" s="49" t="s">
        <v>8</v>
      </c>
      <c r="D29" s="48" t="s">
        <v>238</v>
      </c>
      <c r="E29" s="50">
        <v>160</v>
      </c>
      <c r="F29" s="52">
        <v>124</v>
      </c>
      <c r="G29" s="51">
        <f t="shared" si="0"/>
        <v>19.84</v>
      </c>
    </row>
    <row r="30" spans="1:7" s="41" customFormat="1" ht="26.25" customHeight="1">
      <c r="A30" s="48">
        <v>33211200</v>
      </c>
      <c r="B30" s="48" t="s">
        <v>229</v>
      </c>
      <c r="C30" s="49" t="s">
        <v>8</v>
      </c>
      <c r="D30" s="48" t="s">
        <v>238</v>
      </c>
      <c r="E30" s="50">
        <v>160</v>
      </c>
      <c r="F30" s="52">
        <v>78</v>
      </c>
      <c r="G30" s="51">
        <f t="shared" si="0"/>
        <v>12.48</v>
      </c>
    </row>
    <row r="31" spans="1:7" s="41" customFormat="1" ht="26.25" customHeight="1">
      <c r="A31" s="48">
        <v>33211220</v>
      </c>
      <c r="B31" s="48" t="s">
        <v>230</v>
      </c>
      <c r="C31" s="49" t="s">
        <v>8</v>
      </c>
      <c r="D31" s="48" t="s">
        <v>238</v>
      </c>
      <c r="E31" s="50">
        <v>160</v>
      </c>
      <c r="F31" s="52">
        <v>156</v>
      </c>
      <c r="G31" s="51">
        <f t="shared" si="0"/>
        <v>24.96</v>
      </c>
    </row>
    <row r="32" spans="1:7" s="41" customFormat="1" ht="26.25" customHeight="1">
      <c r="A32" s="48">
        <v>33211210</v>
      </c>
      <c r="B32" s="48" t="s">
        <v>231</v>
      </c>
      <c r="C32" s="49" t="s">
        <v>8</v>
      </c>
      <c r="D32" s="48" t="s">
        <v>238</v>
      </c>
      <c r="E32" s="50">
        <v>100</v>
      </c>
      <c r="F32" s="52">
        <v>276</v>
      </c>
      <c r="G32" s="51">
        <f t="shared" si="0"/>
        <v>27.6</v>
      </c>
    </row>
    <row r="33" spans="1:7" s="41" customFormat="1" ht="26.25" customHeight="1">
      <c r="A33" s="48">
        <v>33691160</v>
      </c>
      <c r="B33" s="48" t="s">
        <v>232</v>
      </c>
      <c r="C33" s="49" t="s">
        <v>8</v>
      </c>
      <c r="D33" s="48" t="s">
        <v>239</v>
      </c>
      <c r="E33" s="50">
        <v>200</v>
      </c>
      <c r="F33" s="52">
        <v>105</v>
      </c>
      <c r="G33" s="51">
        <f t="shared" si="0"/>
        <v>21</v>
      </c>
    </row>
    <row r="34" spans="1:7" s="41" customFormat="1" ht="26.25" customHeight="1">
      <c r="A34" s="48">
        <v>33621641</v>
      </c>
      <c r="B34" s="48" t="s">
        <v>303</v>
      </c>
      <c r="C34" s="49" t="s">
        <v>8</v>
      </c>
      <c r="D34" s="48" t="s">
        <v>9</v>
      </c>
      <c r="E34" s="50">
        <v>200</v>
      </c>
      <c r="F34" s="52">
        <v>2695</v>
      </c>
      <c r="G34" s="51">
        <f t="shared" si="0"/>
        <v>539</v>
      </c>
    </row>
    <row r="35" spans="1:7" s="41" customFormat="1" ht="26.25" customHeight="1">
      <c r="A35" s="48">
        <v>33621641</v>
      </c>
      <c r="B35" s="48" t="s">
        <v>14</v>
      </c>
      <c r="C35" s="49" t="s">
        <v>8</v>
      </c>
      <c r="D35" s="48" t="s">
        <v>15</v>
      </c>
      <c r="E35" s="50">
        <v>12000</v>
      </c>
      <c r="F35" s="52">
        <v>8</v>
      </c>
      <c r="G35" s="51">
        <f t="shared" si="0"/>
        <v>96</v>
      </c>
    </row>
    <row r="36" spans="1:7" s="41" customFormat="1" ht="26.25" customHeight="1">
      <c r="A36" s="48">
        <v>33621641</v>
      </c>
      <c r="B36" s="48" t="s">
        <v>248</v>
      </c>
      <c r="C36" s="49" t="s">
        <v>8</v>
      </c>
      <c r="D36" s="48" t="s">
        <v>9</v>
      </c>
      <c r="E36" s="50">
        <v>200</v>
      </c>
      <c r="F36" s="52">
        <v>1640</v>
      </c>
      <c r="G36" s="51">
        <f t="shared" si="0"/>
        <v>328</v>
      </c>
    </row>
    <row r="37" spans="1:7" s="41" customFormat="1" ht="26.25" customHeight="1">
      <c r="A37" s="48">
        <v>33621641</v>
      </c>
      <c r="B37" s="48" t="s">
        <v>249</v>
      </c>
      <c r="C37" s="49" t="s">
        <v>8</v>
      </c>
      <c r="D37" s="48" t="s">
        <v>9</v>
      </c>
      <c r="E37" s="50">
        <v>30</v>
      </c>
      <c r="F37" s="52">
        <v>2200</v>
      </c>
      <c r="G37" s="51">
        <f t="shared" si="0"/>
        <v>66</v>
      </c>
    </row>
    <row r="38" spans="1:7" s="41" customFormat="1" ht="26.25" customHeight="1">
      <c r="A38" s="48">
        <v>33621641</v>
      </c>
      <c r="B38" s="48" t="s">
        <v>233</v>
      </c>
      <c r="C38" s="49" t="s">
        <v>8</v>
      </c>
      <c r="D38" s="48" t="s">
        <v>12</v>
      </c>
      <c r="E38" s="50">
        <v>8</v>
      </c>
      <c r="F38" s="52">
        <v>2200</v>
      </c>
      <c r="G38" s="51">
        <f t="shared" si="0"/>
        <v>17.600000000000001</v>
      </c>
    </row>
    <row r="39" spans="1:7" s="41" customFormat="1" ht="26.25" customHeight="1">
      <c r="A39" s="48">
        <v>33621641</v>
      </c>
      <c r="B39" s="48" t="s">
        <v>302</v>
      </c>
      <c r="C39" s="49" t="s">
        <v>8</v>
      </c>
      <c r="D39" s="48" t="s">
        <v>9</v>
      </c>
      <c r="E39" s="50">
        <v>200</v>
      </c>
      <c r="F39" s="52">
        <v>3400</v>
      </c>
      <c r="G39" s="51">
        <f t="shared" si="0"/>
        <v>680</v>
      </c>
    </row>
    <row r="40" spans="1:7" s="41" customFormat="1" ht="26.25" customHeight="1">
      <c r="A40" s="48">
        <v>33621641</v>
      </c>
      <c r="B40" s="48" t="s">
        <v>234</v>
      </c>
      <c r="C40" s="49" t="s">
        <v>8</v>
      </c>
      <c r="D40" s="48" t="s">
        <v>241</v>
      </c>
      <c r="E40" s="50">
        <v>150</v>
      </c>
      <c r="F40" s="52">
        <v>1035</v>
      </c>
      <c r="G40" s="51">
        <f t="shared" si="0"/>
        <v>155.25</v>
      </c>
    </row>
    <row r="41" spans="1:7" s="41" customFormat="1" ht="26.25" customHeight="1">
      <c r="A41" s="48">
        <v>33121270</v>
      </c>
      <c r="B41" s="48" t="s">
        <v>235</v>
      </c>
      <c r="C41" s="49" t="s">
        <v>8</v>
      </c>
      <c r="D41" s="48" t="s">
        <v>9</v>
      </c>
      <c r="E41" s="50">
        <v>3</v>
      </c>
      <c r="F41" s="52">
        <v>9600</v>
      </c>
      <c r="G41" s="51">
        <f t="shared" si="0"/>
        <v>28.8</v>
      </c>
    </row>
    <row r="42" spans="1:7" s="41" customFormat="1" ht="26.25" customHeight="1">
      <c r="A42" s="48">
        <v>33121270</v>
      </c>
      <c r="B42" s="48" t="s">
        <v>236</v>
      </c>
      <c r="C42" s="49" t="s">
        <v>8</v>
      </c>
      <c r="D42" s="48" t="s">
        <v>240</v>
      </c>
      <c r="E42" s="50">
        <v>1000</v>
      </c>
      <c r="F42" s="52">
        <v>20</v>
      </c>
      <c r="G42" s="51">
        <f t="shared" si="0"/>
        <v>20</v>
      </c>
    </row>
    <row r="43" spans="1:7" s="41" customFormat="1" ht="26.25" customHeight="1">
      <c r="A43" s="48">
        <v>33141163</v>
      </c>
      <c r="B43" s="48" t="s">
        <v>237</v>
      </c>
      <c r="C43" s="49" t="s">
        <v>8</v>
      </c>
      <c r="D43" s="48" t="s">
        <v>241</v>
      </c>
      <c r="E43" s="50">
        <v>20</v>
      </c>
      <c r="F43" s="52">
        <v>60</v>
      </c>
      <c r="G43" s="51">
        <f t="shared" si="0"/>
        <v>1.2</v>
      </c>
    </row>
    <row r="44" spans="1:7" s="41" customFormat="1" ht="26.25" customHeight="1">
      <c r="A44" s="48">
        <v>33691160</v>
      </c>
      <c r="B44" s="48" t="s">
        <v>250</v>
      </c>
      <c r="C44" s="49" t="s">
        <v>8</v>
      </c>
      <c r="D44" s="48" t="s">
        <v>241</v>
      </c>
      <c r="E44" s="50">
        <v>1000</v>
      </c>
      <c r="F44" s="52">
        <v>40</v>
      </c>
      <c r="G44" s="51">
        <f t="shared" si="0"/>
        <v>40</v>
      </c>
    </row>
    <row r="45" spans="1:7" s="41" customFormat="1" ht="26.25" customHeight="1">
      <c r="A45" s="48">
        <v>33691160</v>
      </c>
      <c r="B45" s="48" t="s">
        <v>251</v>
      </c>
      <c r="C45" s="49" t="s">
        <v>8</v>
      </c>
      <c r="D45" s="48" t="s">
        <v>241</v>
      </c>
      <c r="E45" s="50">
        <v>1000</v>
      </c>
      <c r="F45" s="52">
        <v>40</v>
      </c>
      <c r="G45" s="51">
        <f t="shared" si="0"/>
        <v>40</v>
      </c>
    </row>
    <row r="46" spans="1:7" s="41" customFormat="1" ht="26.25" customHeight="1">
      <c r="A46" s="48">
        <v>33691160</v>
      </c>
      <c r="B46" s="48" t="s">
        <v>252</v>
      </c>
      <c r="C46" s="49" t="s">
        <v>8</v>
      </c>
      <c r="D46" s="48" t="s">
        <v>241</v>
      </c>
      <c r="E46" s="50">
        <v>1000</v>
      </c>
      <c r="F46" s="52">
        <v>20</v>
      </c>
      <c r="G46" s="51">
        <f t="shared" si="0"/>
        <v>20</v>
      </c>
    </row>
    <row r="47" spans="1:7" s="41" customFormat="1" ht="26.25" customHeight="1">
      <c r="A47" s="48">
        <v>33211490</v>
      </c>
      <c r="B47" s="48" t="s">
        <v>253</v>
      </c>
      <c r="C47" s="49" t="s">
        <v>8</v>
      </c>
      <c r="D47" s="48" t="s">
        <v>241</v>
      </c>
      <c r="E47" s="50">
        <v>125</v>
      </c>
      <c r="F47" s="52">
        <v>100</v>
      </c>
      <c r="G47" s="51">
        <f t="shared" si="0"/>
        <v>12.5</v>
      </c>
    </row>
    <row r="48" spans="1:7" s="41" customFormat="1" ht="26.25" customHeight="1">
      <c r="A48" s="48">
        <v>33121270</v>
      </c>
      <c r="B48" s="48" t="s">
        <v>254</v>
      </c>
      <c r="C48" s="49" t="s">
        <v>8</v>
      </c>
      <c r="D48" s="48" t="s">
        <v>241</v>
      </c>
      <c r="E48" s="50">
        <v>1000</v>
      </c>
      <c r="F48" s="52">
        <v>4</v>
      </c>
      <c r="G48" s="51">
        <f t="shared" si="0"/>
        <v>4</v>
      </c>
    </row>
    <row r="49" spans="1:7" s="41" customFormat="1" ht="26.25" customHeight="1">
      <c r="A49" s="48">
        <v>33191310</v>
      </c>
      <c r="B49" s="48" t="s">
        <v>255</v>
      </c>
      <c r="C49" s="49" t="s">
        <v>8</v>
      </c>
      <c r="D49" s="48" t="s">
        <v>10</v>
      </c>
      <c r="E49" s="50">
        <v>300</v>
      </c>
      <c r="F49" s="52">
        <v>10</v>
      </c>
      <c r="G49" s="51">
        <f t="shared" si="0"/>
        <v>3</v>
      </c>
    </row>
    <row r="50" spans="1:7" s="41" customFormat="1" ht="26.25" customHeight="1">
      <c r="A50" s="48">
        <v>33121270</v>
      </c>
      <c r="B50" s="48" t="s">
        <v>256</v>
      </c>
      <c r="C50" s="49" t="s">
        <v>8</v>
      </c>
      <c r="D50" s="48" t="s">
        <v>258</v>
      </c>
      <c r="E50" s="50">
        <v>1000</v>
      </c>
      <c r="F50" s="53">
        <v>6</v>
      </c>
      <c r="G50" s="51">
        <f t="shared" si="0"/>
        <v>6</v>
      </c>
    </row>
    <row r="51" spans="1:7" s="41" customFormat="1" ht="26.25" customHeight="1">
      <c r="A51" s="48">
        <v>33121270</v>
      </c>
      <c r="B51" s="48" t="s">
        <v>257</v>
      </c>
      <c r="C51" s="49" t="s">
        <v>8</v>
      </c>
      <c r="D51" s="48" t="s">
        <v>258</v>
      </c>
      <c r="E51" s="50">
        <v>1000</v>
      </c>
      <c r="F51" s="53">
        <v>6</v>
      </c>
      <c r="G51" s="51">
        <f t="shared" si="0"/>
        <v>6</v>
      </c>
    </row>
    <row r="52" spans="1:7" s="41" customFormat="1" ht="26.25" customHeight="1">
      <c r="A52" s="48">
        <v>33211170</v>
      </c>
      <c r="B52" s="48" t="s">
        <v>286</v>
      </c>
      <c r="C52" s="49" t="s">
        <v>8</v>
      </c>
      <c r="D52" s="48" t="s">
        <v>239</v>
      </c>
      <c r="E52" s="50">
        <v>1200</v>
      </c>
      <c r="F52" s="52">
        <v>38</v>
      </c>
      <c r="G52" s="51">
        <f t="shared" si="0"/>
        <v>45.6</v>
      </c>
    </row>
    <row r="53" spans="1:7" s="41" customFormat="1" ht="26.25" customHeight="1">
      <c r="A53" s="48">
        <v>33691162</v>
      </c>
      <c r="B53" s="48" t="s">
        <v>289</v>
      </c>
      <c r="C53" s="49" t="s">
        <v>8</v>
      </c>
      <c r="D53" s="48" t="s">
        <v>12</v>
      </c>
      <c r="E53" s="50">
        <v>3</v>
      </c>
      <c r="F53" s="52">
        <v>22200</v>
      </c>
      <c r="G53" s="51">
        <f t="shared" si="0"/>
        <v>66.599999999999994</v>
      </c>
    </row>
    <row r="54" spans="1:7" s="41" customFormat="1" ht="26.25" customHeight="1">
      <c r="A54" s="48">
        <v>33691162</v>
      </c>
      <c r="B54" s="48" t="s">
        <v>290</v>
      </c>
      <c r="C54" s="49" t="s">
        <v>8</v>
      </c>
      <c r="D54" s="48" t="s">
        <v>12</v>
      </c>
      <c r="E54" s="50">
        <v>3</v>
      </c>
      <c r="F54" s="53">
        <v>50300</v>
      </c>
      <c r="G54" s="51">
        <f t="shared" si="0"/>
        <v>150.9</v>
      </c>
    </row>
    <row r="55" spans="1:7" s="41" customFormat="1" ht="26.25" customHeight="1">
      <c r="A55" s="48">
        <v>33691162</v>
      </c>
      <c r="B55" s="48" t="s">
        <v>291</v>
      </c>
      <c r="C55" s="49" t="s">
        <v>8</v>
      </c>
      <c r="D55" s="48" t="s">
        <v>12</v>
      </c>
      <c r="E55" s="50">
        <v>3</v>
      </c>
      <c r="F55" s="53">
        <v>21960</v>
      </c>
      <c r="G55" s="51">
        <f t="shared" si="0"/>
        <v>65.88</v>
      </c>
    </row>
    <row r="56" spans="1:7" s="41" customFormat="1" ht="26.25" customHeight="1">
      <c r="A56" s="48">
        <v>33691162</v>
      </c>
      <c r="B56" s="48" t="s">
        <v>292</v>
      </c>
      <c r="C56" s="49" t="s">
        <v>8</v>
      </c>
      <c r="D56" s="48" t="s">
        <v>12</v>
      </c>
      <c r="E56" s="50">
        <v>3</v>
      </c>
      <c r="F56" s="52">
        <v>22992</v>
      </c>
      <c r="G56" s="51">
        <f t="shared" si="0"/>
        <v>68.975999999999999</v>
      </c>
    </row>
    <row r="57" spans="1:7" s="41" customFormat="1" ht="26.25" customHeight="1">
      <c r="A57" s="48">
        <v>33691162</v>
      </c>
      <c r="B57" s="48" t="s">
        <v>293</v>
      </c>
      <c r="C57" s="49" t="s">
        <v>8</v>
      </c>
      <c r="D57" s="48" t="s">
        <v>12</v>
      </c>
      <c r="E57" s="50">
        <v>3</v>
      </c>
      <c r="F57" s="53">
        <v>21496</v>
      </c>
      <c r="G57" s="51">
        <f t="shared" si="0"/>
        <v>64.488</v>
      </c>
    </row>
    <row r="58" spans="1:7" s="41" customFormat="1" ht="26.25" customHeight="1">
      <c r="A58" s="48">
        <v>33211350</v>
      </c>
      <c r="B58" s="48" t="s">
        <v>294</v>
      </c>
      <c r="C58" s="49" t="s">
        <v>8</v>
      </c>
      <c r="D58" s="48" t="s">
        <v>12</v>
      </c>
      <c r="E58" s="50">
        <v>8</v>
      </c>
      <c r="F58" s="53">
        <v>15348</v>
      </c>
      <c r="G58" s="51">
        <f t="shared" si="0"/>
        <v>122.78400000000001</v>
      </c>
    </row>
    <row r="59" spans="1:7" s="41" customFormat="1" ht="26.25" customHeight="1">
      <c r="A59" s="40">
        <v>33691162</v>
      </c>
      <c r="B59" s="48" t="s">
        <v>295</v>
      </c>
      <c r="C59" s="49" t="s">
        <v>8</v>
      </c>
      <c r="D59" s="48" t="s">
        <v>12</v>
      </c>
      <c r="E59" s="50">
        <v>5</v>
      </c>
      <c r="F59" s="52">
        <v>17928</v>
      </c>
      <c r="G59" s="51">
        <f t="shared" si="0"/>
        <v>89.64</v>
      </c>
    </row>
    <row r="60" spans="1:7" s="41" customFormat="1" ht="26.25" customHeight="1">
      <c r="A60" s="48">
        <v>33691162</v>
      </c>
      <c r="B60" s="48" t="s">
        <v>296</v>
      </c>
      <c r="C60" s="49" t="s">
        <v>8</v>
      </c>
      <c r="D60" s="48" t="s">
        <v>12</v>
      </c>
      <c r="E60" s="50">
        <v>5</v>
      </c>
      <c r="F60" s="53">
        <v>17928</v>
      </c>
      <c r="G60" s="51">
        <f t="shared" si="0"/>
        <v>89.64</v>
      </c>
    </row>
    <row r="61" spans="1:7" s="41" customFormat="1" ht="26.25" customHeight="1">
      <c r="A61" s="48">
        <v>33691162</v>
      </c>
      <c r="B61" s="48" t="s">
        <v>298</v>
      </c>
      <c r="C61" s="49" t="s">
        <v>8</v>
      </c>
      <c r="D61" s="48" t="s">
        <v>12</v>
      </c>
      <c r="E61" s="50">
        <v>8</v>
      </c>
      <c r="F61" s="52">
        <v>19380</v>
      </c>
      <c r="G61" s="51">
        <f>+F61*E61/1000</f>
        <v>155.04</v>
      </c>
    </row>
    <row r="62" spans="1:7" s="41" customFormat="1" ht="26.25" customHeight="1">
      <c r="A62" s="48">
        <v>33691162</v>
      </c>
      <c r="B62" s="48" t="s">
        <v>297</v>
      </c>
      <c r="C62" s="49" t="s">
        <v>8</v>
      </c>
      <c r="D62" s="48" t="s">
        <v>12</v>
      </c>
      <c r="E62" s="50">
        <v>4</v>
      </c>
      <c r="F62" s="53">
        <v>19140</v>
      </c>
      <c r="G62" s="51">
        <f t="shared" si="0"/>
        <v>76.56</v>
      </c>
    </row>
    <row r="63" spans="1:7" s="41" customFormat="1" ht="26.25" customHeight="1">
      <c r="A63" s="48">
        <v>33691162</v>
      </c>
      <c r="B63" s="48" t="s">
        <v>299</v>
      </c>
      <c r="C63" s="49" t="s">
        <v>8</v>
      </c>
      <c r="D63" s="48" t="s">
        <v>12</v>
      </c>
      <c r="E63" s="50">
        <v>8</v>
      </c>
      <c r="F63" s="53">
        <v>19140</v>
      </c>
      <c r="G63" s="51">
        <f t="shared" si="0"/>
        <v>153.12</v>
      </c>
    </row>
    <row r="64" spans="1:7" s="41" customFormat="1" ht="26.25" customHeight="1">
      <c r="A64" s="48">
        <v>33691162</v>
      </c>
      <c r="B64" s="48" t="s">
        <v>300</v>
      </c>
      <c r="C64" s="49" t="s">
        <v>8</v>
      </c>
      <c r="D64" s="48" t="s">
        <v>12</v>
      </c>
      <c r="E64" s="50">
        <v>8</v>
      </c>
      <c r="F64" s="53">
        <v>36000</v>
      </c>
      <c r="G64" s="51">
        <f t="shared" si="0"/>
        <v>288</v>
      </c>
    </row>
    <row r="65" spans="1:7" s="41" customFormat="1" ht="26.25" customHeight="1">
      <c r="A65" s="48">
        <v>33691162</v>
      </c>
      <c r="B65" s="48" t="s">
        <v>301</v>
      </c>
      <c r="C65" s="49" t="s">
        <v>8</v>
      </c>
      <c r="D65" s="48" t="s">
        <v>12</v>
      </c>
      <c r="E65" s="50">
        <v>6</v>
      </c>
      <c r="F65" s="52">
        <v>40000</v>
      </c>
      <c r="G65" s="51">
        <f t="shared" si="0"/>
        <v>240</v>
      </c>
    </row>
    <row r="66" spans="1:7" s="41" customFormat="1" ht="17.25" customHeight="1">
      <c r="A66" s="48">
        <v>33691162</v>
      </c>
      <c r="B66" s="54" t="s">
        <v>326</v>
      </c>
      <c r="C66" s="49" t="s">
        <v>8</v>
      </c>
      <c r="D66" s="48" t="s">
        <v>12</v>
      </c>
      <c r="E66" s="55">
        <v>3</v>
      </c>
      <c r="F66" s="53">
        <v>19056</v>
      </c>
      <c r="G66" s="51">
        <f t="shared" si="0"/>
        <v>57.167999999999999</v>
      </c>
    </row>
    <row r="67" spans="1:7" s="41" customFormat="1" ht="26.25" customHeight="1">
      <c r="A67" s="48">
        <v>33691162</v>
      </c>
      <c r="B67" s="54" t="s">
        <v>327</v>
      </c>
      <c r="C67" s="49" t="s">
        <v>8</v>
      </c>
      <c r="D67" s="48" t="s">
        <v>12</v>
      </c>
      <c r="E67" s="55">
        <v>3</v>
      </c>
      <c r="F67" s="53">
        <v>19056</v>
      </c>
      <c r="G67" s="51">
        <f t="shared" si="0"/>
        <v>57.167999999999999</v>
      </c>
    </row>
    <row r="68" spans="1:7" s="41" customFormat="1" ht="17.25" customHeight="1">
      <c r="A68" s="48">
        <v>33691162</v>
      </c>
      <c r="B68" s="54" t="s">
        <v>328</v>
      </c>
      <c r="C68" s="49" t="s">
        <v>8</v>
      </c>
      <c r="D68" s="50" t="s">
        <v>10</v>
      </c>
      <c r="E68" s="55">
        <v>1</v>
      </c>
      <c r="F68" s="53">
        <v>91020</v>
      </c>
      <c r="G68" s="51">
        <f t="shared" si="0"/>
        <v>91.02</v>
      </c>
    </row>
    <row r="69" spans="1:7" s="41" customFormat="1" ht="17.25" customHeight="1">
      <c r="A69" s="48">
        <v>33691162</v>
      </c>
      <c r="B69" s="54" t="s">
        <v>329</v>
      </c>
      <c r="C69" s="49" t="s">
        <v>8</v>
      </c>
      <c r="D69" s="50" t="s">
        <v>10</v>
      </c>
      <c r="E69" s="55">
        <v>3</v>
      </c>
      <c r="F69" s="53">
        <v>7080</v>
      </c>
      <c r="G69" s="51">
        <f t="shared" si="0"/>
        <v>21.24</v>
      </c>
    </row>
    <row r="70" spans="1:7" s="41" customFormat="1" ht="17.25" customHeight="1">
      <c r="A70" s="48">
        <v>33691162</v>
      </c>
      <c r="B70" s="54" t="s">
        <v>330</v>
      </c>
      <c r="C70" s="49" t="s">
        <v>8</v>
      </c>
      <c r="D70" s="50" t="s">
        <v>10</v>
      </c>
      <c r="E70" s="55">
        <v>1</v>
      </c>
      <c r="F70" s="53">
        <v>5160</v>
      </c>
      <c r="G70" s="51">
        <f t="shared" si="0"/>
        <v>5.16</v>
      </c>
    </row>
    <row r="71" spans="1:7" s="41" customFormat="1" ht="17.25" customHeight="1">
      <c r="A71" s="48">
        <v>33691162</v>
      </c>
      <c r="B71" s="54" t="s">
        <v>331</v>
      </c>
      <c r="C71" s="49" t="s">
        <v>8</v>
      </c>
      <c r="D71" s="50" t="s">
        <v>10</v>
      </c>
      <c r="E71" s="55">
        <v>2</v>
      </c>
      <c r="F71" s="53">
        <v>132000</v>
      </c>
      <c r="G71" s="51">
        <f t="shared" si="0"/>
        <v>264</v>
      </c>
    </row>
    <row r="72" spans="1:7" s="41" customFormat="1" ht="17.25" customHeight="1">
      <c r="A72" s="48">
        <v>33691162</v>
      </c>
      <c r="B72" s="54" t="s">
        <v>332</v>
      </c>
      <c r="C72" s="49" t="s">
        <v>8</v>
      </c>
      <c r="D72" s="50" t="s">
        <v>10</v>
      </c>
      <c r="E72" s="55">
        <v>2</v>
      </c>
      <c r="F72" s="53">
        <v>49800</v>
      </c>
      <c r="G72" s="51">
        <f t="shared" si="0"/>
        <v>99.6</v>
      </c>
    </row>
    <row r="73" spans="1:7" s="41" customFormat="1" ht="17.25" customHeight="1">
      <c r="A73" s="48">
        <v>33691162</v>
      </c>
      <c r="B73" s="54" t="s">
        <v>333</v>
      </c>
      <c r="C73" s="49" t="s">
        <v>8</v>
      </c>
      <c r="D73" s="50" t="s">
        <v>10</v>
      </c>
      <c r="E73" s="55">
        <v>2</v>
      </c>
      <c r="F73" s="53">
        <v>100000</v>
      </c>
      <c r="G73" s="51">
        <f t="shared" si="0"/>
        <v>200</v>
      </c>
    </row>
    <row r="74" spans="1:7" s="56" customFormat="1" ht="17.25" customHeight="1">
      <c r="A74" s="48">
        <v>33691162</v>
      </c>
      <c r="B74" s="54" t="s">
        <v>334</v>
      </c>
      <c r="C74" s="49" t="s">
        <v>8</v>
      </c>
      <c r="D74" s="50" t="s">
        <v>10</v>
      </c>
      <c r="E74" s="55">
        <v>2</v>
      </c>
      <c r="F74" s="53">
        <v>13500</v>
      </c>
      <c r="G74" s="51">
        <f t="shared" si="0"/>
        <v>27</v>
      </c>
    </row>
    <row r="75" spans="1:7" s="41" customFormat="1" ht="17.25" customHeight="1">
      <c r="A75" s="57">
        <v>33141211</v>
      </c>
      <c r="B75" s="58" t="s">
        <v>320</v>
      </c>
      <c r="C75" s="49" t="s">
        <v>8</v>
      </c>
      <c r="D75" s="50" t="s">
        <v>10</v>
      </c>
      <c r="E75" s="59">
        <v>600</v>
      </c>
      <c r="F75" s="60">
        <v>170</v>
      </c>
      <c r="G75" s="51">
        <f t="shared" si="0"/>
        <v>102</v>
      </c>
    </row>
    <row r="76" spans="1:7" s="41" customFormat="1" ht="20.25" customHeight="1">
      <c r="A76" s="61"/>
      <c r="B76" s="62"/>
      <c r="C76" s="49" t="s">
        <v>8</v>
      </c>
      <c r="D76" s="50" t="s">
        <v>10</v>
      </c>
      <c r="E76" s="59"/>
      <c r="F76" s="63"/>
      <c r="G76" s="59">
        <f t="shared" ref="G76:G77" si="1">+E76*F76/1000</f>
        <v>0</v>
      </c>
    </row>
    <row r="77" spans="1:7" s="41" customFormat="1" ht="17.25" customHeight="1">
      <c r="A77" s="61"/>
      <c r="B77" s="58"/>
      <c r="C77" s="49" t="s">
        <v>8</v>
      </c>
      <c r="D77" s="50" t="s">
        <v>10</v>
      </c>
      <c r="E77" s="59"/>
      <c r="F77" s="63"/>
      <c r="G77" s="59">
        <f t="shared" si="1"/>
        <v>0</v>
      </c>
    </row>
  </sheetData>
  <mergeCells count="16">
    <mergeCell ref="G11:G12"/>
    <mergeCell ref="A14:B14"/>
    <mergeCell ref="D2:G2"/>
    <mergeCell ref="D3:G3"/>
    <mergeCell ref="D4:G4"/>
    <mergeCell ref="A5:G5"/>
    <mergeCell ref="A6:G6"/>
    <mergeCell ref="A7:G7"/>
    <mergeCell ref="A8:G8"/>
    <mergeCell ref="A9:G9"/>
    <mergeCell ref="A10:G10"/>
    <mergeCell ref="A11:B11"/>
    <mergeCell ref="C11:C12"/>
    <mergeCell ref="D11:D12"/>
    <mergeCell ref="E11:E12"/>
    <mergeCell ref="F11:F12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98"/>
  <sheetViews>
    <sheetView zoomScaleNormal="100" workbookViewId="0">
      <selection activeCell="N18" sqref="N18"/>
    </sheetView>
  </sheetViews>
  <sheetFormatPr defaultRowHeight="12.75"/>
  <cols>
    <col min="1" max="1" width="9.7109375" style="190" customWidth="1"/>
    <col min="2" max="2" width="26" style="144" customWidth="1"/>
    <col min="3" max="3" width="9.7109375" style="4" customWidth="1"/>
    <col min="4" max="4" width="6.28515625" style="91" customWidth="1"/>
    <col min="5" max="5" width="9.28515625" style="115" customWidth="1"/>
    <col min="6" max="6" width="10.42578125" style="103" bestFit="1" customWidth="1"/>
    <col min="7" max="7" width="13" style="104" customWidth="1"/>
    <col min="8" max="8" width="11.7109375" style="103" customWidth="1"/>
    <col min="9" max="9" width="2.140625" style="91" hidden="1" customWidth="1"/>
    <col min="10" max="10" width="2" style="91" customWidth="1"/>
    <col min="11" max="16384" width="9.140625" style="91"/>
  </cols>
  <sheetData>
    <row r="2" spans="1:8" s="65" customFormat="1">
      <c r="A2" s="184"/>
      <c r="B2" s="131"/>
      <c r="C2" s="6"/>
      <c r="E2" s="221" t="s">
        <v>18</v>
      </c>
      <c r="F2" s="221"/>
      <c r="G2" s="221"/>
      <c r="H2" s="221"/>
    </row>
    <row r="3" spans="1:8" s="65" customFormat="1">
      <c r="A3" s="184"/>
      <c r="B3" s="131"/>
      <c r="C3" s="6"/>
      <c r="E3" s="222" t="s">
        <v>244</v>
      </c>
      <c r="F3" s="222"/>
      <c r="G3" s="222"/>
      <c r="H3" s="222"/>
    </row>
    <row r="4" spans="1:8" s="65" customFormat="1">
      <c r="A4" s="184"/>
      <c r="B4" s="131"/>
      <c r="C4" s="6"/>
      <c r="E4" s="223" t="s">
        <v>575</v>
      </c>
      <c r="F4" s="223"/>
      <c r="G4" s="223"/>
      <c r="H4" s="223"/>
    </row>
    <row r="5" spans="1:8" s="65" customFormat="1" ht="27.75" customHeight="1">
      <c r="A5" s="228" t="s">
        <v>550</v>
      </c>
      <c r="B5" s="228"/>
      <c r="C5" s="228"/>
      <c r="D5" s="228"/>
      <c r="E5" s="228"/>
      <c r="F5" s="228"/>
      <c r="G5" s="228"/>
      <c r="H5" s="228"/>
    </row>
    <row r="6" spans="1:8" s="65" customFormat="1">
      <c r="A6" s="219" t="s">
        <v>19</v>
      </c>
      <c r="B6" s="219"/>
      <c r="C6" s="219"/>
      <c r="D6" s="219"/>
      <c r="E6" s="219"/>
      <c r="F6" s="219"/>
      <c r="G6" s="219"/>
      <c r="H6" s="219"/>
    </row>
    <row r="7" spans="1:8" s="65" customFormat="1">
      <c r="A7" s="219" t="s">
        <v>0</v>
      </c>
      <c r="B7" s="219"/>
      <c r="C7" s="219"/>
      <c r="D7" s="219"/>
      <c r="E7" s="219"/>
      <c r="F7" s="219"/>
      <c r="G7" s="219"/>
      <c r="H7" s="219"/>
    </row>
    <row r="8" spans="1:8" s="65" customFormat="1">
      <c r="A8" s="219" t="s">
        <v>20</v>
      </c>
      <c r="B8" s="219"/>
      <c r="C8" s="219"/>
      <c r="D8" s="219"/>
      <c r="E8" s="219"/>
      <c r="F8" s="219"/>
      <c r="G8" s="219"/>
      <c r="H8" s="219"/>
    </row>
    <row r="9" spans="1:8" s="65" customFormat="1">
      <c r="A9" s="219" t="s">
        <v>21</v>
      </c>
      <c r="B9" s="219"/>
      <c r="C9" s="219"/>
      <c r="D9" s="219"/>
      <c r="E9" s="219"/>
      <c r="F9" s="219"/>
      <c r="G9" s="219"/>
      <c r="H9" s="219"/>
    </row>
    <row r="10" spans="1:8" s="65" customFormat="1">
      <c r="A10" s="219" t="s">
        <v>1</v>
      </c>
      <c r="B10" s="219"/>
      <c r="C10" s="219"/>
      <c r="D10" s="219"/>
      <c r="E10" s="219"/>
      <c r="F10" s="219"/>
      <c r="G10" s="219"/>
      <c r="H10" s="219"/>
    </row>
    <row r="11" spans="1:8" s="65" customFormat="1">
      <c r="A11" s="249" t="s">
        <v>2</v>
      </c>
      <c r="B11" s="249"/>
      <c r="C11" s="250" t="s">
        <v>340</v>
      </c>
      <c r="D11" s="249" t="s">
        <v>3</v>
      </c>
      <c r="E11" s="249" t="s">
        <v>16</v>
      </c>
      <c r="F11" s="251" t="s">
        <v>4</v>
      </c>
      <c r="G11" s="251" t="s">
        <v>17</v>
      </c>
      <c r="H11" s="251" t="s">
        <v>242</v>
      </c>
    </row>
    <row r="12" spans="1:8" s="65" customFormat="1" ht="52.5">
      <c r="A12" s="183" t="s">
        <v>5</v>
      </c>
      <c r="B12" s="132" t="s">
        <v>6</v>
      </c>
      <c r="C12" s="250"/>
      <c r="D12" s="249"/>
      <c r="E12" s="249"/>
      <c r="F12" s="251"/>
      <c r="G12" s="251"/>
      <c r="H12" s="251"/>
    </row>
    <row r="13" spans="1:8" s="65" customFormat="1">
      <c r="A13" s="96">
        <v>1</v>
      </c>
      <c r="B13" s="133">
        <f>A13+1</f>
        <v>2</v>
      </c>
      <c r="C13" s="96">
        <f>B13+1</f>
        <v>3</v>
      </c>
      <c r="D13" s="96">
        <f>C13+1</f>
        <v>4</v>
      </c>
      <c r="E13" s="96">
        <f>C13+1</f>
        <v>4</v>
      </c>
      <c r="F13" s="161">
        <v>5</v>
      </c>
      <c r="G13" s="161">
        <f>F13+1</f>
        <v>6</v>
      </c>
      <c r="H13" s="161">
        <f>G13+1</f>
        <v>7</v>
      </c>
    </row>
    <row r="14" spans="1:8" s="65" customFormat="1">
      <c r="A14" s="245" t="s">
        <v>22</v>
      </c>
      <c r="B14" s="246"/>
      <c r="C14" s="146"/>
      <c r="D14" s="95"/>
      <c r="E14" s="105" t="s">
        <v>7</v>
      </c>
      <c r="F14" s="97" t="s">
        <v>7</v>
      </c>
      <c r="G14" s="97" t="s">
        <v>7</v>
      </c>
      <c r="H14" s="97" t="s">
        <v>7</v>
      </c>
    </row>
    <row r="15" spans="1:8" s="65" customFormat="1">
      <c r="A15" s="252" t="s">
        <v>558</v>
      </c>
      <c r="B15" s="253"/>
      <c r="C15" s="203"/>
      <c r="D15" s="204"/>
      <c r="E15" s="205"/>
      <c r="F15" s="206"/>
      <c r="G15" s="207"/>
      <c r="H15" s="207"/>
    </row>
    <row r="16" spans="1:8" s="65" customFormat="1" ht="21">
      <c r="A16" s="110">
        <v>33671130</v>
      </c>
      <c r="B16" s="134" t="s">
        <v>25</v>
      </c>
      <c r="C16" s="3" t="s">
        <v>341</v>
      </c>
      <c r="D16" s="73" t="s">
        <v>337</v>
      </c>
      <c r="E16" s="106" t="s">
        <v>24</v>
      </c>
      <c r="F16" s="98">
        <v>3500</v>
      </c>
      <c r="G16" s="99">
        <v>23</v>
      </c>
      <c r="H16" s="99">
        <f>+G16*F16/1000</f>
        <v>80.5</v>
      </c>
    </row>
    <row r="17" spans="1:8" s="65" customFormat="1" ht="38.25">
      <c r="A17" s="110">
        <v>33691136</v>
      </c>
      <c r="B17" s="134" t="s">
        <v>349</v>
      </c>
      <c r="C17" s="3" t="s">
        <v>342</v>
      </c>
      <c r="D17" s="73" t="s">
        <v>337</v>
      </c>
      <c r="E17" s="106" t="s">
        <v>309</v>
      </c>
      <c r="F17" s="98">
        <v>4000</v>
      </c>
      <c r="G17" s="99">
        <v>225</v>
      </c>
      <c r="H17" s="99">
        <f t="shared" ref="H17:H76" si="0">+G17*F17/1000</f>
        <v>900</v>
      </c>
    </row>
    <row r="18" spans="1:8" s="165" customFormat="1" ht="21">
      <c r="A18" s="110">
        <v>33691136</v>
      </c>
      <c r="B18" s="134" t="s">
        <v>349</v>
      </c>
      <c r="C18" s="3" t="s">
        <v>343</v>
      </c>
      <c r="D18" s="73" t="s">
        <v>337</v>
      </c>
      <c r="E18" s="106" t="s">
        <v>24</v>
      </c>
      <c r="F18" s="98">
        <v>4000</v>
      </c>
      <c r="G18" s="99">
        <v>30</v>
      </c>
      <c r="H18" s="99">
        <f t="shared" si="0"/>
        <v>120</v>
      </c>
    </row>
    <row r="19" spans="1:8" s="65" customFormat="1">
      <c r="A19" s="110">
        <v>33651111</v>
      </c>
      <c r="B19" s="134" t="s">
        <v>345</v>
      </c>
      <c r="C19" s="9" t="s">
        <v>344</v>
      </c>
      <c r="D19" s="73" t="s">
        <v>337</v>
      </c>
      <c r="E19" s="106" t="s">
        <v>277</v>
      </c>
      <c r="F19" s="98">
        <v>1000</v>
      </c>
      <c r="G19" s="99">
        <v>124</v>
      </c>
      <c r="H19" s="99">
        <f t="shared" si="0"/>
        <v>124</v>
      </c>
    </row>
    <row r="20" spans="1:8" s="65" customFormat="1" ht="21">
      <c r="A20" s="110">
        <v>33661170</v>
      </c>
      <c r="B20" s="134" t="s">
        <v>350</v>
      </c>
      <c r="C20" s="3" t="s">
        <v>347</v>
      </c>
      <c r="D20" s="73" t="s">
        <v>337</v>
      </c>
      <c r="E20" s="106" t="s">
        <v>24</v>
      </c>
      <c r="F20" s="98">
        <v>500</v>
      </c>
      <c r="G20" s="99">
        <v>70</v>
      </c>
      <c r="H20" s="99">
        <f t="shared" si="0"/>
        <v>35</v>
      </c>
    </row>
    <row r="21" spans="1:8" s="65" customFormat="1" ht="21">
      <c r="A21" s="110">
        <v>33641100</v>
      </c>
      <c r="B21" s="134" t="s">
        <v>30</v>
      </c>
      <c r="C21" s="3" t="s">
        <v>348</v>
      </c>
      <c r="D21" s="73" t="s">
        <v>337</v>
      </c>
      <c r="E21" s="106" t="s">
        <v>24</v>
      </c>
      <c r="F21" s="98">
        <v>6000</v>
      </c>
      <c r="G21" s="99">
        <v>200</v>
      </c>
      <c r="H21" s="99">
        <f t="shared" si="0"/>
        <v>1200</v>
      </c>
    </row>
    <row r="22" spans="1:8" s="65" customFormat="1" ht="21">
      <c r="A22" s="110">
        <v>33611350</v>
      </c>
      <c r="B22" s="134" t="s">
        <v>31</v>
      </c>
      <c r="C22" s="3" t="s">
        <v>346</v>
      </c>
      <c r="D22" s="73" t="s">
        <v>337</v>
      </c>
      <c r="E22" s="106" t="s">
        <v>24</v>
      </c>
      <c r="F22" s="98">
        <v>1000</v>
      </c>
      <c r="G22" s="99">
        <v>220</v>
      </c>
      <c r="H22" s="99">
        <f t="shared" si="0"/>
        <v>220</v>
      </c>
    </row>
    <row r="23" spans="1:8" s="65" customFormat="1">
      <c r="A23" s="110">
        <v>33691129</v>
      </c>
      <c r="B23" s="134" t="s">
        <v>32</v>
      </c>
      <c r="C23" s="3">
        <v>500</v>
      </c>
      <c r="D23" s="73" t="s">
        <v>337</v>
      </c>
      <c r="E23" s="106" t="s">
        <v>33</v>
      </c>
      <c r="F23" s="98">
        <v>1500</v>
      </c>
      <c r="G23" s="99">
        <v>227</v>
      </c>
      <c r="H23" s="99">
        <f t="shared" si="0"/>
        <v>340.5</v>
      </c>
    </row>
    <row r="24" spans="1:8" s="65" customFormat="1">
      <c r="A24" s="110">
        <v>33691129</v>
      </c>
      <c r="B24" s="134" t="s">
        <v>359</v>
      </c>
      <c r="C24" s="3">
        <v>500</v>
      </c>
      <c r="D24" s="73" t="s">
        <v>337</v>
      </c>
      <c r="E24" s="106" t="s">
        <v>33</v>
      </c>
      <c r="F24" s="98">
        <v>600</v>
      </c>
      <c r="G24" s="99">
        <v>720</v>
      </c>
      <c r="H24" s="99">
        <f t="shared" si="0"/>
        <v>432</v>
      </c>
    </row>
    <row r="25" spans="1:8" s="65" customFormat="1">
      <c r="A25" s="110">
        <v>33621250</v>
      </c>
      <c r="B25" s="134" t="s">
        <v>358</v>
      </c>
      <c r="C25" s="3" t="s">
        <v>351</v>
      </c>
      <c r="D25" s="73" t="s">
        <v>337</v>
      </c>
      <c r="E25" s="106" t="s">
        <v>33</v>
      </c>
      <c r="F25" s="98">
        <v>200</v>
      </c>
      <c r="G25" s="99">
        <v>5000</v>
      </c>
      <c r="H25" s="99">
        <f t="shared" si="0"/>
        <v>1000</v>
      </c>
    </row>
    <row r="26" spans="1:8" s="65" customFormat="1">
      <c r="A26" s="110">
        <v>33621250</v>
      </c>
      <c r="B26" s="134" t="s">
        <v>357</v>
      </c>
      <c r="C26" s="3">
        <v>500</v>
      </c>
      <c r="D26" s="73" t="s">
        <v>337</v>
      </c>
      <c r="E26" s="106" t="s">
        <v>33</v>
      </c>
      <c r="F26" s="98">
        <v>5</v>
      </c>
      <c r="G26" s="99">
        <v>4500</v>
      </c>
      <c r="H26" s="99">
        <f t="shared" si="0"/>
        <v>22.5</v>
      </c>
    </row>
    <row r="27" spans="1:8" s="65" customFormat="1">
      <c r="A27" s="110">
        <v>33621250</v>
      </c>
      <c r="B27" s="134" t="s">
        <v>356</v>
      </c>
      <c r="C27" s="3">
        <v>500</v>
      </c>
      <c r="D27" s="73" t="s">
        <v>337</v>
      </c>
      <c r="E27" s="106" t="s">
        <v>33</v>
      </c>
      <c r="F27" s="98">
        <v>3</v>
      </c>
      <c r="G27" s="99">
        <v>4500</v>
      </c>
      <c r="H27" s="99">
        <f t="shared" si="0"/>
        <v>13.5</v>
      </c>
    </row>
    <row r="28" spans="1:8" s="65" customFormat="1" ht="21">
      <c r="A28" s="110">
        <v>33661116</v>
      </c>
      <c r="B28" s="134" t="s">
        <v>355</v>
      </c>
      <c r="C28" s="3" t="s">
        <v>352</v>
      </c>
      <c r="D28" s="73" t="s">
        <v>337</v>
      </c>
      <c r="E28" s="106" t="s">
        <v>24</v>
      </c>
      <c r="F28" s="98">
        <v>600</v>
      </c>
      <c r="G28" s="99">
        <v>35</v>
      </c>
      <c r="H28" s="99">
        <f t="shared" si="0"/>
        <v>21</v>
      </c>
    </row>
    <row r="29" spans="1:8" s="65" customFormat="1" ht="21">
      <c r="A29" s="110">
        <v>33691145</v>
      </c>
      <c r="B29" s="134" t="s">
        <v>354</v>
      </c>
      <c r="C29" s="3" t="s">
        <v>353</v>
      </c>
      <c r="D29" s="73" t="s">
        <v>337</v>
      </c>
      <c r="E29" s="106" t="s">
        <v>24</v>
      </c>
      <c r="F29" s="98">
        <v>1300</v>
      </c>
      <c r="G29" s="99">
        <v>30</v>
      </c>
      <c r="H29" s="99">
        <f t="shared" si="0"/>
        <v>39</v>
      </c>
    </row>
    <row r="30" spans="1:8" s="65" customFormat="1" ht="21">
      <c r="A30" s="110">
        <v>33671135</v>
      </c>
      <c r="B30" s="134" t="s">
        <v>361</v>
      </c>
      <c r="C30" s="3" t="s">
        <v>360</v>
      </c>
      <c r="D30" s="73" t="s">
        <v>337</v>
      </c>
      <c r="E30" s="106" t="s">
        <v>24</v>
      </c>
      <c r="F30" s="98">
        <v>200</v>
      </c>
      <c r="G30" s="99">
        <v>50</v>
      </c>
      <c r="H30" s="99">
        <f t="shared" si="0"/>
        <v>10</v>
      </c>
    </row>
    <row r="31" spans="1:8" s="65" customFormat="1" ht="21">
      <c r="A31" s="185">
        <v>33651110</v>
      </c>
      <c r="B31" s="135" t="s">
        <v>443</v>
      </c>
      <c r="C31" s="147">
        <v>1</v>
      </c>
      <c r="D31" s="73" t="s">
        <v>337</v>
      </c>
      <c r="E31" s="107" t="s">
        <v>24</v>
      </c>
      <c r="F31" s="100">
        <v>100</v>
      </c>
      <c r="G31" s="99">
        <v>230</v>
      </c>
      <c r="H31" s="101">
        <f t="shared" si="0"/>
        <v>23</v>
      </c>
    </row>
    <row r="32" spans="1:8" s="65" customFormat="1" ht="21">
      <c r="A32" s="110">
        <v>33691185</v>
      </c>
      <c r="B32" s="134" t="s">
        <v>442</v>
      </c>
      <c r="C32" s="3" t="s">
        <v>366</v>
      </c>
      <c r="D32" s="73" t="s">
        <v>337</v>
      </c>
      <c r="E32" s="106" t="s">
        <v>24</v>
      </c>
      <c r="F32" s="98">
        <v>400</v>
      </c>
      <c r="G32" s="99">
        <v>340</v>
      </c>
      <c r="H32" s="99">
        <f t="shared" si="0"/>
        <v>136</v>
      </c>
    </row>
    <row r="33" spans="1:8" s="65" customFormat="1" ht="21">
      <c r="A33" s="110">
        <v>33621540</v>
      </c>
      <c r="B33" s="134" t="s">
        <v>441</v>
      </c>
      <c r="C33" s="3" t="s">
        <v>352</v>
      </c>
      <c r="D33" s="73" t="s">
        <v>337</v>
      </c>
      <c r="E33" s="106" t="s">
        <v>24</v>
      </c>
      <c r="F33" s="98">
        <v>1800</v>
      </c>
      <c r="G33" s="99">
        <v>33</v>
      </c>
      <c r="H33" s="99">
        <f t="shared" si="0"/>
        <v>59.4</v>
      </c>
    </row>
    <row r="34" spans="1:8" s="81" customFormat="1" ht="25.5">
      <c r="A34" s="110">
        <v>33621290</v>
      </c>
      <c r="B34" s="134" t="s">
        <v>440</v>
      </c>
      <c r="C34" s="3" t="s">
        <v>367</v>
      </c>
      <c r="D34" s="73" t="s">
        <v>337</v>
      </c>
      <c r="E34" s="106" t="s">
        <v>24</v>
      </c>
      <c r="F34" s="98">
        <v>20</v>
      </c>
      <c r="G34" s="99">
        <v>99</v>
      </c>
      <c r="H34" s="99">
        <f t="shared" si="0"/>
        <v>1.98</v>
      </c>
    </row>
    <row r="35" spans="1:8" s="65" customFormat="1" ht="21">
      <c r="A35" s="110">
        <v>33651112</v>
      </c>
      <c r="B35" s="134" t="s">
        <v>439</v>
      </c>
      <c r="C35" s="3">
        <v>1.2</v>
      </c>
      <c r="D35" s="73" t="s">
        <v>337</v>
      </c>
      <c r="E35" s="106" t="s">
        <v>24</v>
      </c>
      <c r="F35" s="98">
        <v>1500</v>
      </c>
      <c r="G35" s="99">
        <v>1180</v>
      </c>
      <c r="H35" s="99">
        <f t="shared" si="0"/>
        <v>1770</v>
      </c>
    </row>
    <row r="36" spans="1:8" s="65" customFormat="1" ht="21">
      <c r="A36" s="110">
        <v>33651118</v>
      </c>
      <c r="B36" s="134" t="s">
        <v>438</v>
      </c>
      <c r="C36" s="3">
        <v>1</v>
      </c>
      <c r="D36" s="73" t="s">
        <v>337</v>
      </c>
      <c r="E36" s="106" t="s">
        <v>24</v>
      </c>
      <c r="F36" s="98">
        <v>1000</v>
      </c>
      <c r="G36" s="99">
        <v>110</v>
      </c>
      <c r="H36" s="99">
        <f t="shared" si="0"/>
        <v>110</v>
      </c>
    </row>
    <row r="37" spans="1:8" s="65" customFormat="1" ht="21">
      <c r="A37" s="110">
        <v>33611160</v>
      </c>
      <c r="B37" s="134" t="s">
        <v>437</v>
      </c>
      <c r="C37" s="3" t="s">
        <v>429</v>
      </c>
      <c r="D37" s="73" t="s">
        <v>337</v>
      </c>
      <c r="E37" s="106" t="s">
        <v>24</v>
      </c>
      <c r="F37" s="98">
        <v>1500</v>
      </c>
      <c r="G37" s="99">
        <v>42</v>
      </c>
      <c r="H37" s="99">
        <f t="shared" si="0"/>
        <v>63</v>
      </c>
    </row>
    <row r="38" spans="1:8" s="65" customFormat="1" ht="25.5">
      <c r="A38" s="110">
        <v>33631300</v>
      </c>
      <c r="B38" s="134" t="s">
        <v>436</v>
      </c>
      <c r="C38" s="3" t="s">
        <v>430</v>
      </c>
      <c r="D38" s="73" t="s">
        <v>337</v>
      </c>
      <c r="E38" s="106" t="s">
        <v>24</v>
      </c>
      <c r="F38" s="98">
        <v>1500</v>
      </c>
      <c r="G38" s="99">
        <v>170</v>
      </c>
      <c r="H38" s="99">
        <f t="shared" si="0"/>
        <v>255</v>
      </c>
    </row>
    <row r="39" spans="1:8" s="65" customFormat="1">
      <c r="A39" s="110">
        <v>33691223</v>
      </c>
      <c r="B39" s="134" t="s">
        <v>435</v>
      </c>
      <c r="C39" s="3">
        <v>0.3</v>
      </c>
      <c r="D39" s="73" t="s">
        <v>337</v>
      </c>
      <c r="E39" s="106" t="s">
        <v>54</v>
      </c>
      <c r="F39" s="98">
        <v>1000</v>
      </c>
      <c r="G39" s="99">
        <v>1260</v>
      </c>
      <c r="H39" s="99">
        <f t="shared" si="0"/>
        <v>1260</v>
      </c>
    </row>
    <row r="40" spans="1:8" s="65" customFormat="1" ht="21">
      <c r="A40" s="110">
        <v>33661153</v>
      </c>
      <c r="B40" s="134" t="s">
        <v>434</v>
      </c>
      <c r="C40" s="3" t="s">
        <v>431</v>
      </c>
      <c r="D40" s="73" t="s">
        <v>337</v>
      </c>
      <c r="E40" s="106" t="s">
        <v>24</v>
      </c>
      <c r="F40" s="98">
        <v>2000</v>
      </c>
      <c r="G40" s="99">
        <v>80</v>
      </c>
      <c r="H40" s="99">
        <f t="shared" si="0"/>
        <v>160</v>
      </c>
    </row>
    <row r="41" spans="1:8" s="65" customFormat="1" ht="21">
      <c r="A41" s="110">
        <v>33671114</v>
      </c>
      <c r="B41" s="134" t="s">
        <v>427</v>
      </c>
      <c r="C41" s="3" t="s">
        <v>428</v>
      </c>
      <c r="D41" s="73" t="s">
        <v>337</v>
      </c>
      <c r="E41" s="106" t="s">
        <v>24</v>
      </c>
      <c r="F41" s="98">
        <v>600</v>
      </c>
      <c r="G41" s="99">
        <v>38</v>
      </c>
      <c r="H41" s="99">
        <f t="shared" si="0"/>
        <v>22.8</v>
      </c>
    </row>
    <row r="42" spans="1:8" s="65" customFormat="1" ht="25.5">
      <c r="A42" s="110">
        <v>33691202</v>
      </c>
      <c r="B42" s="134" t="s">
        <v>426</v>
      </c>
      <c r="C42" s="3" t="s">
        <v>432</v>
      </c>
      <c r="D42" s="73" t="s">
        <v>337</v>
      </c>
      <c r="E42" s="106" t="s">
        <v>24</v>
      </c>
      <c r="F42" s="98">
        <v>300</v>
      </c>
      <c r="G42" s="99">
        <v>190</v>
      </c>
      <c r="H42" s="99">
        <f t="shared" si="0"/>
        <v>57</v>
      </c>
    </row>
    <row r="43" spans="1:8" s="65" customFormat="1" ht="21">
      <c r="A43" s="110">
        <v>33631284</v>
      </c>
      <c r="B43" s="134" t="s">
        <v>425</v>
      </c>
      <c r="C43" s="3" t="s">
        <v>433</v>
      </c>
      <c r="D43" s="73" t="s">
        <v>337</v>
      </c>
      <c r="E43" s="106" t="s">
        <v>24</v>
      </c>
      <c r="F43" s="98">
        <v>20</v>
      </c>
      <c r="G43" s="99">
        <v>135</v>
      </c>
      <c r="H43" s="99">
        <f t="shared" si="0"/>
        <v>2.7</v>
      </c>
    </row>
    <row r="44" spans="1:8" s="165" customFormat="1" ht="21">
      <c r="A44" s="110">
        <v>33661159</v>
      </c>
      <c r="B44" s="134" t="s">
        <v>424</v>
      </c>
      <c r="C44" s="3" t="s">
        <v>341</v>
      </c>
      <c r="D44" s="73" t="s">
        <v>337</v>
      </c>
      <c r="E44" s="106" t="s">
        <v>24</v>
      </c>
      <c r="F44" s="98">
        <v>100</v>
      </c>
      <c r="G44" s="99">
        <v>90</v>
      </c>
      <c r="H44" s="99">
        <f t="shared" si="0"/>
        <v>9</v>
      </c>
    </row>
    <row r="45" spans="1:8" s="65" customFormat="1">
      <c r="A45" s="110">
        <v>33621160</v>
      </c>
      <c r="B45" s="134" t="s">
        <v>422</v>
      </c>
      <c r="C45" s="3" t="s">
        <v>423</v>
      </c>
      <c r="D45" s="73" t="s">
        <v>337</v>
      </c>
      <c r="E45" s="106" t="s">
        <v>33</v>
      </c>
      <c r="F45" s="98">
        <v>5</v>
      </c>
      <c r="G45" s="99">
        <v>1150</v>
      </c>
      <c r="H45" s="99">
        <f t="shared" si="0"/>
        <v>5.75</v>
      </c>
    </row>
    <row r="46" spans="1:8" s="65" customFormat="1" ht="25.5">
      <c r="A46" s="110">
        <v>33691112</v>
      </c>
      <c r="B46" s="134" t="s">
        <v>419</v>
      </c>
      <c r="C46" s="3" t="s">
        <v>420</v>
      </c>
      <c r="D46" s="73" t="s">
        <v>337</v>
      </c>
      <c r="E46" s="106" t="s">
        <v>33</v>
      </c>
      <c r="F46" s="98">
        <v>1200</v>
      </c>
      <c r="G46" s="99">
        <v>230</v>
      </c>
      <c r="H46" s="99">
        <f t="shared" si="0"/>
        <v>276</v>
      </c>
    </row>
    <row r="47" spans="1:8" s="65" customFormat="1" ht="21">
      <c r="A47" s="110">
        <v>33621360</v>
      </c>
      <c r="B47" s="134" t="s">
        <v>418</v>
      </c>
      <c r="C47" s="3">
        <v>5</v>
      </c>
      <c r="D47" s="73" t="s">
        <v>337</v>
      </c>
      <c r="E47" s="106" t="s">
        <v>24</v>
      </c>
      <c r="F47" s="98">
        <v>20</v>
      </c>
      <c r="G47" s="99">
        <v>700</v>
      </c>
      <c r="H47" s="99">
        <f t="shared" si="0"/>
        <v>14</v>
      </c>
    </row>
    <row r="48" spans="1:8" s="65" customFormat="1" ht="21">
      <c r="A48" s="110">
        <v>33691176</v>
      </c>
      <c r="B48" s="134" t="s">
        <v>417</v>
      </c>
      <c r="C48" s="3">
        <v>5</v>
      </c>
      <c r="D48" s="73" t="s">
        <v>337</v>
      </c>
      <c r="E48" s="106" t="s">
        <v>24</v>
      </c>
      <c r="F48" s="98">
        <v>10</v>
      </c>
      <c r="G48" s="99">
        <v>451</v>
      </c>
      <c r="H48" s="99">
        <f t="shared" si="0"/>
        <v>4.51</v>
      </c>
    </row>
    <row r="49" spans="1:8" s="65" customFormat="1" ht="21">
      <c r="A49" s="110">
        <v>33661135</v>
      </c>
      <c r="B49" s="134" t="s">
        <v>416</v>
      </c>
      <c r="C49" s="3" t="s">
        <v>414</v>
      </c>
      <c r="D49" s="73" t="s">
        <v>337</v>
      </c>
      <c r="E49" s="106" t="s">
        <v>24</v>
      </c>
      <c r="F49" s="98">
        <v>50</v>
      </c>
      <c r="G49" s="99">
        <v>440</v>
      </c>
      <c r="H49" s="99">
        <f t="shared" si="0"/>
        <v>22</v>
      </c>
    </row>
    <row r="50" spans="1:8" s="65" customFormat="1" ht="21">
      <c r="A50" s="110">
        <v>33621400</v>
      </c>
      <c r="B50" s="134" t="s">
        <v>90</v>
      </c>
      <c r="C50" s="3">
        <v>5</v>
      </c>
      <c r="D50" s="73" t="s">
        <v>337</v>
      </c>
      <c r="E50" s="106" t="s">
        <v>24</v>
      </c>
      <c r="F50" s="98">
        <v>10</v>
      </c>
      <c r="G50" s="99">
        <v>735</v>
      </c>
      <c r="H50" s="99">
        <f t="shared" si="0"/>
        <v>7.35</v>
      </c>
    </row>
    <row r="51" spans="1:8" s="65" customFormat="1" ht="21">
      <c r="A51" s="110">
        <v>33631284</v>
      </c>
      <c r="B51" s="134" t="s">
        <v>93</v>
      </c>
      <c r="C51" s="3">
        <v>2</v>
      </c>
      <c r="D51" s="73" t="s">
        <v>337</v>
      </c>
      <c r="E51" s="106" t="s">
        <v>24</v>
      </c>
      <c r="F51" s="98">
        <v>10</v>
      </c>
      <c r="G51" s="99">
        <v>580</v>
      </c>
      <c r="H51" s="99">
        <f t="shared" si="0"/>
        <v>5.8</v>
      </c>
    </row>
    <row r="52" spans="1:8" s="65" customFormat="1" ht="25.5">
      <c r="A52" s="110">
        <v>33661110</v>
      </c>
      <c r="B52" s="134" t="s">
        <v>407</v>
      </c>
      <c r="C52" s="3" t="s">
        <v>412</v>
      </c>
      <c r="D52" s="73" t="s">
        <v>337</v>
      </c>
      <c r="E52" s="106" t="s">
        <v>89</v>
      </c>
      <c r="F52" s="98">
        <v>50</v>
      </c>
      <c r="G52" s="99">
        <v>7800</v>
      </c>
      <c r="H52" s="99">
        <f t="shared" si="0"/>
        <v>390</v>
      </c>
    </row>
    <row r="53" spans="1:8" s="65" customFormat="1" ht="21">
      <c r="A53" s="110">
        <v>33631370</v>
      </c>
      <c r="B53" s="134" t="s">
        <v>406</v>
      </c>
      <c r="C53" s="3" t="s">
        <v>415</v>
      </c>
      <c r="D53" s="73" t="s">
        <v>337</v>
      </c>
      <c r="E53" s="106" t="s">
        <v>24</v>
      </c>
      <c r="F53" s="98">
        <v>300</v>
      </c>
      <c r="G53" s="99">
        <v>290</v>
      </c>
      <c r="H53" s="99">
        <f t="shared" si="0"/>
        <v>87</v>
      </c>
    </row>
    <row r="54" spans="1:8" s="65" customFormat="1" ht="21">
      <c r="A54" s="110">
        <v>33661113</v>
      </c>
      <c r="B54" s="134" t="s">
        <v>405</v>
      </c>
      <c r="C54" s="3">
        <v>0.5</v>
      </c>
      <c r="D54" s="73" t="s">
        <v>337</v>
      </c>
      <c r="E54" s="106" t="s">
        <v>24</v>
      </c>
      <c r="F54" s="98">
        <v>100</v>
      </c>
      <c r="G54" s="99">
        <v>2464</v>
      </c>
      <c r="H54" s="99">
        <f t="shared" si="0"/>
        <v>246.4</v>
      </c>
    </row>
    <row r="55" spans="1:8" s="65" customFormat="1" ht="21">
      <c r="A55" s="110">
        <v>33661111</v>
      </c>
      <c r="B55" s="134" t="s">
        <v>404</v>
      </c>
      <c r="C55" s="3" t="s">
        <v>411</v>
      </c>
      <c r="D55" s="73" t="s">
        <v>337</v>
      </c>
      <c r="E55" s="106" t="s">
        <v>24</v>
      </c>
      <c r="F55" s="98">
        <v>100</v>
      </c>
      <c r="G55" s="99">
        <v>500</v>
      </c>
      <c r="H55" s="99">
        <f t="shared" si="0"/>
        <v>50</v>
      </c>
    </row>
    <row r="56" spans="1:8" s="65" customFormat="1" ht="21">
      <c r="A56" s="110">
        <v>33611130</v>
      </c>
      <c r="B56" s="134" t="s">
        <v>403</v>
      </c>
      <c r="C56" s="3" t="s">
        <v>410</v>
      </c>
      <c r="D56" s="73" t="s">
        <v>337</v>
      </c>
      <c r="E56" s="106" t="s">
        <v>24</v>
      </c>
      <c r="F56" s="98">
        <v>200</v>
      </c>
      <c r="G56" s="99">
        <v>75</v>
      </c>
      <c r="H56" s="99">
        <f t="shared" si="0"/>
        <v>15</v>
      </c>
    </row>
    <row r="57" spans="1:8" s="65" customFormat="1" ht="21">
      <c r="A57" s="110">
        <v>33661136</v>
      </c>
      <c r="B57" s="134" t="s">
        <v>402</v>
      </c>
      <c r="C57" s="3" t="s">
        <v>409</v>
      </c>
      <c r="D57" s="73" t="s">
        <v>337</v>
      </c>
      <c r="E57" s="106" t="s">
        <v>24</v>
      </c>
      <c r="F57" s="98">
        <v>300</v>
      </c>
      <c r="G57" s="99">
        <v>165</v>
      </c>
      <c r="H57" s="99">
        <f t="shared" si="0"/>
        <v>49.5</v>
      </c>
    </row>
    <row r="58" spans="1:8" s="65" customFormat="1" ht="21">
      <c r="A58" s="110">
        <v>33661164</v>
      </c>
      <c r="B58" s="134" t="s">
        <v>100</v>
      </c>
      <c r="C58" s="3" t="s">
        <v>408</v>
      </c>
      <c r="D58" s="73" t="s">
        <v>337</v>
      </c>
      <c r="E58" s="106" t="s">
        <v>24</v>
      </c>
      <c r="F58" s="98">
        <v>200</v>
      </c>
      <c r="G58" s="99">
        <v>220</v>
      </c>
      <c r="H58" s="99">
        <f t="shared" si="0"/>
        <v>44</v>
      </c>
    </row>
    <row r="59" spans="1:8" s="65" customFormat="1">
      <c r="A59" s="110">
        <v>33671113</v>
      </c>
      <c r="B59" s="134" t="s">
        <v>316</v>
      </c>
      <c r="C59" s="3"/>
      <c r="D59" s="73" t="s">
        <v>337</v>
      </c>
      <c r="E59" s="106" t="s">
        <v>317</v>
      </c>
      <c r="F59" s="98">
        <v>1</v>
      </c>
      <c r="G59" s="99">
        <v>750</v>
      </c>
      <c r="H59" s="99">
        <f t="shared" si="0"/>
        <v>0.75</v>
      </c>
    </row>
    <row r="60" spans="1:8" s="65" customFormat="1" ht="21">
      <c r="A60" s="110">
        <v>33661115</v>
      </c>
      <c r="B60" s="134" t="s">
        <v>101</v>
      </c>
      <c r="C60" s="3" t="s">
        <v>399</v>
      </c>
      <c r="D60" s="73" t="s">
        <v>337</v>
      </c>
      <c r="E60" s="106" t="s">
        <v>24</v>
      </c>
      <c r="F60" s="98">
        <v>500</v>
      </c>
      <c r="G60" s="99">
        <v>300</v>
      </c>
      <c r="H60" s="99">
        <f t="shared" si="0"/>
        <v>150</v>
      </c>
    </row>
    <row r="61" spans="1:8" s="65" customFormat="1" ht="21">
      <c r="A61" s="110">
        <v>33621390</v>
      </c>
      <c r="B61" s="134" t="s">
        <v>104</v>
      </c>
      <c r="C61" s="3">
        <v>3</v>
      </c>
      <c r="D61" s="73" t="s">
        <v>337</v>
      </c>
      <c r="E61" s="106" t="s">
        <v>24</v>
      </c>
      <c r="F61" s="98">
        <v>6</v>
      </c>
      <c r="G61" s="99">
        <v>380</v>
      </c>
      <c r="H61" s="99">
        <f t="shared" si="0"/>
        <v>2.2799999999999998</v>
      </c>
    </row>
    <row r="62" spans="1:8" s="65" customFormat="1" ht="25.5">
      <c r="A62" s="110">
        <v>33661112</v>
      </c>
      <c r="B62" s="134" t="s">
        <v>401</v>
      </c>
      <c r="C62" s="3" t="s">
        <v>397</v>
      </c>
      <c r="D62" s="73" t="s">
        <v>337</v>
      </c>
      <c r="E62" s="106" t="s">
        <v>24</v>
      </c>
      <c r="F62" s="98">
        <v>400</v>
      </c>
      <c r="G62" s="99">
        <v>650</v>
      </c>
      <c r="H62" s="99">
        <f t="shared" si="0"/>
        <v>260</v>
      </c>
    </row>
    <row r="63" spans="1:8" s="65" customFormat="1" ht="21">
      <c r="A63" s="186">
        <v>33621120</v>
      </c>
      <c r="B63" s="154" t="s">
        <v>107</v>
      </c>
      <c r="C63" s="153">
        <v>0.4</v>
      </c>
      <c r="D63" s="156" t="s">
        <v>337</v>
      </c>
      <c r="E63" s="166" t="s">
        <v>281</v>
      </c>
      <c r="F63" s="158">
        <v>300</v>
      </c>
      <c r="G63" s="159">
        <v>1500</v>
      </c>
      <c r="H63" s="159">
        <f t="shared" si="0"/>
        <v>450</v>
      </c>
    </row>
    <row r="64" spans="1:8" s="65" customFormat="1" ht="21">
      <c r="A64" s="110">
        <v>33661120</v>
      </c>
      <c r="B64" s="134" t="s">
        <v>392</v>
      </c>
      <c r="C64" s="3" t="s">
        <v>395</v>
      </c>
      <c r="D64" s="73" t="s">
        <v>337</v>
      </c>
      <c r="E64" s="106" t="s">
        <v>24</v>
      </c>
      <c r="F64" s="98">
        <v>400</v>
      </c>
      <c r="G64" s="99">
        <v>525</v>
      </c>
      <c r="H64" s="99">
        <f t="shared" si="0"/>
        <v>210</v>
      </c>
    </row>
    <row r="65" spans="1:8" s="65" customFormat="1" ht="21">
      <c r="A65" s="110">
        <v>33691176</v>
      </c>
      <c r="B65" s="134" t="s">
        <v>391</v>
      </c>
      <c r="C65" s="3" t="s">
        <v>394</v>
      </c>
      <c r="D65" s="73" t="s">
        <v>337</v>
      </c>
      <c r="E65" s="106" t="s">
        <v>24</v>
      </c>
      <c r="F65" s="98">
        <v>250</v>
      </c>
      <c r="G65" s="99">
        <v>780</v>
      </c>
      <c r="H65" s="99">
        <f t="shared" si="0"/>
        <v>195</v>
      </c>
    </row>
    <row r="66" spans="1:8" s="65" customFormat="1" ht="25.5">
      <c r="A66" s="110">
        <v>33651114</v>
      </c>
      <c r="B66" s="134" t="s">
        <v>390</v>
      </c>
      <c r="C66" s="3">
        <v>1</v>
      </c>
      <c r="D66" s="73" t="s">
        <v>337</v>
      </c>
      <c r="E66" s="106" t="s">
        <v>89</v>
      </c>
      <c r="F66" s="98">
        <v>300</v>
      </c>
      <c r="G66" s="99">
        <v>140</v>
      </c>
      <c r="H66" s="99">
        <f t="shared" si="0"/>
        <v>42</v>
      </c>
    </row>
    <row r="67" spans="1:8" s="65" customFormat="1" ht="21">
      <c r="A67" s="187">
        <v>33651123</v>
      </c>
      <c r="B67" s="136" t="s">
        <v>115</v>
      </c>
      <c r="C67" s="148">
        <v>1</v>
      </c>
      <c r="D67" s="73" t="s">
        <v>337</v>
      </c>
      <c r="E67" s="106" t="s">
        <v>89</v>
      </c>
      <c r="F67" s="102">
        <v>100</v>
      </c>
      <c r="G67" s="99">
        <v>2600</v>
      </c>
      <c r="H67" s="99">
        <f t="shared" si="0"/>
        <v>260</v>
      </c>
    </row>
    <row r="68" spans="1:8" s="65" customFormat="1" ht="21">
      <c r="A68" s="110">
        <v>33691176</v>
      </c>
      <c r="B68" s="134" t="s">
        <v>389</v>
      </c>
      <c r="C68" s="3" t="s">
        <v>388</v>
      </c>
      <c r="D68" s="73" t="s">
        <v>337</v>
      </c>
      <c r="E68" s="106" t="s">
        <v>89</v>
      </c>
      <c r="F68" s="98">
        <v>400</v>
      </c>
      <c r="G68" s="99">
        <v>450</v>
      </c>
      <c r="H68" s="99">
        <f t="shared" si="0"/>
        <v>180</v>
      </c>
    </row>
    <row r="69" spans="1:8" s="65" customFormat="1" ht="25.5">
      <c r="A69" s="110">
        <v>33691135</v>
      </c>
      <c r="B69" s="134" t="s">
        <v>386</v>
      </c>
      <c r="C69" s="3" t="s">
        <v>387</v>
      </c>
      <c r="D69" s="73" t="s">
        <v>337</v>
      </c>
      <c r="E69" s="106" t="s">
        <v>89</v>
      </c>
      <c r="F69" s="98">
        <v>5</v>
      </c>
      <c r="G69" s="99">
        <v>960</v>
      </c>
      <c r="H69" s="99">
        <f t="shared" si="0"/>
        <v>4.8</v>
      </c>
    </row>
    <row r="70" spans="1:8" s="65" customFormat="1" ht="21">
      <c r="A70" s="110">
        <v>33621590</v>
      </c>
      <c r="B70" s="134" t="s">
        <v>384</v>
      </c>
      <c r="C70" s="3" t="s">
        <v>385</v>
      </c>
      <c r="D70" s="73" t="s">
        <v>337</v>
      </c>
      <c r="E70" s="106" t="s">
        <v>89</v>
      </c>
      <c r="F70" s="98">
        <v>50</v>
      </c>
      <c r="G70" s="99">
        <v>30</v>
      </c>
      <c r="H70" s="99">
        <f t="shared" si="0"/>
        <v>1.5</v>
      </c>
    </row>
    <row r="71" spans="1:8" s="167" customFormat="1" ht="21">
      <c r="A71" s="110">
        <v>33621730</v>
      </c>
      <c r="B71" s="134" t="s">
        <v>122</v>
      </c>
      <c r="C71" s="3">
        <v>2</v>
      </c>
      <c r="D71" s="73" t="s">
        <v>337</v>
      </c>
      <c r="E71" s="108" t="s">
        <v>116</v>
      </c>
      <c r="F71" s="98">
        <v>10</v>
      </c>
      <c r="G71" s="99">
        <v>500</v>
      </c>
      <c r="H71" s="99">
        <f t="shared" si="0"/>
        <v>5</v>
      </c>
    </row>
    <row r="72" spans="1:8" s="65" customFormat="1" ht="21">
      <c r="A72" s="110">
        <v>33611420</v>
      </c>
      <c r="B72" s="134" t="s">
        <v>382</v>
      </c>
      <c r="C72" s="3" t="s">
        <v>383</v>
      </c>
      <c r="D72" s="73" t="s">
        <v>337</v>
      </c>
      <c r="E72" s="106" t="s">
        <v>89</v>
      </c>
      <c r="F72" s="98">
        <v>200</v>
      </c>
      <c r="G72" s="99">
        <v>120</v>
      </c>
      <c r="H72" s="99">
        <f t="shared" si="0"/>
        <v>24</v>
      </c>
    </row>
    <row r="73" spans="1:8" s="65" customFormat="1" ht="21">
      <c r="A73" s="110">
        <v>33611340</v>
      </c>
      <c r="B73" s="134" t="s">
        <v>126</v>
      </c>
      <c r="C73" s="3"/>
      <c r="D73" s="73" t="s">
        <v>337</v>
      </c>
      <c r="E73" s="106" t="s">
        <v>265</v>
      </c>
      <c r="F73" s="98">
        <v>2</v>
      </c>
      <c r="G73" s="99">
        <v>1900</v>
      </c>
      <c r="H73" s="99">
        <f t="shared" si="0"/>
        <v>3.8</v>
      </c>
    </row>
    <row r="74" spans="1:8" s="65" customFormat="1" ht="21">
      <c r="A74" s="110">
        <v>33691176</v>
      </c>
      <c r="B74" s="134" t="s">
        <v>275</v>
      </c>
      <c r="C74" s="3"/>
      <c r="D74" s="73" t="s">
        <v>337</v>
      </c>
      <c r="E74" s="106" t="s">
        <v>265</v>
      </c>
      <c r="F74" s="98">
        <v>20</v>
      </c>
      <c r="G74" s="99">
        <v>1200</v>
      </c>
      <c r="H74" s="99">
        <f t="shared" si="0"/>
        <v>24</v>
      </c>
    </row>
    <row r="75" spans="1:8" s="65" customFormat="1">
      <c r="A75" s="110">
        <v>33661116</v>
      </c>
      <c r="B75" s="134" t="s">
        <v>338</v>
      </c>
      <c r="C75" s="3"/>
      <c r="D75" s="73" t="s">
        <v>337</v>
      </c>
      <c r="E75" s="106" t="s">
        <v>315</v>
      </c>
      <c r="F75" s="98">
        <v>1</v>
      </c>
      <c r="G75" s="99">
        <v>2750</v>
      </c>
      <c r="H75" s="99">
        <f t="shared" si="0"/>
        <v>2.75</v>
      </c>
    </row>
    <row r="76" spans="1:8" s="65" customFormat="1" ht="25.5">
      <c r="A76" s="110">
        <v>33691176</v>
      </c>
      <c r="B76" s="134" t="s">
        <v>138</v>
      </c>
      <c r="C76" s="3" t="s">
        <v>379</v>
      </c>
      <c r="D76" s="73" t="s">
        <v>337</v>
      </c>
      <c r="E76" s="106" t="s">
        <v>271</v>
      </c>
      <c r="F76" s="98">
        <v>80</v>
      </c>
      <c r="G76" s="99">
        <v>345</v>
      </c>
      <c r="H76" s="99">
        <f t="shared" si="0"/>
        <v>27.6</v>
      </c>
    </row>
    <row r="77" spans="1:8" s="65" customFormat="1" ht="25.5">
      <c r="A77" s="110">
        <v>33661114</v>
      </c>
      <c r="B77" s="134" t="s">
        <v>393</v>
      </c>
      <c r="C77" s="3" t="s">
        <v>396</v>
      </c>
      <c r="D77" s="73" t="s">
        <v>337</v>
      </c>
      <c r="E77" s="106" t="s">
        <v>89</v>
      </c>
      <c r="F77" s="98">
        <v>500</v>
      </c>
      <c r="G77" s="99">
        <v>450</v>
      </c>
      <c r="H77" s="99">
        <f>+G77*F77/1000</f>
        <v>225</v>
      </c>
    </row>
    <row r="78" spans="1:8" s="65" customFormat="1" ht="21">
      <c r="A78" s="110">
        <v>33691133</v>
      </c>
      <c r="B78" s="134" t="s">
        <v>421</v>
      </c>
      <c r="C78" s="3">
        <v>2</v>
      </c>
      <c r="D78" s="73" t="s">
        <v>337</v>
      </c>
      <c r="E78" s="106" t="s">
        <v>24</v>
      </c>
      <c r="F78" s="98">
        <v>1500</v>
      </c>
      <c r="G78" s="99">
        <v>35</v>
      </c>
      <c r="H78" s="99">
        <f>+G78*F78/1000</f>
        <v>52.5</v>
      </c>
    </row>
    <row r="79" spans="1:8" s="65" customFormat="1" ht="25.5">
      <c r="A79" s="110">
        <v>33691138</v>
      </c>
      <c r="B79" s="134" t="s">
        <v>362</v>
      </c>
      <c r="C79" s="3" t="s">
        <v>364</v>
      </c>
      <c r="D79" s="73" t="s">
        <v>337</v>
      </c>
      <c r="E79" s="106" t="s">
        <v>33</v>
      </c>
      <c r="F79" s="98">
        <v>400</v>
      </c>
      <c r="G79" s="99">
        <v>580</v>
      </c>
      <c r="H79" s="99">
        <f>+G79*F79/1000</f>
        <v>232</v>
      </c>
    </row>
    <row r="80" spans="1:8" s="65" customFormat="1" ht="21">
      <c r="A80" s="110">
        <v>33611170</v>
      </c>
      <c r="B80" s="134" t="s">
        <v>363</v>
      </c>
      <c r="C80" s="3" t="s">
        <v>365</v>
      </c>
      <c r="D80" s="73" t="s">
        <v>337</v>
      </c>
      <c r="E80" s="106" t="s">
        <v>24</v>
      </c>
      <c r="F80" s="98">
        <v>350</v>
      </c>
      <c r="G80" s="99">
        <v>38</v>
      </c>
      <c r="H80" s="99">
        <f>+G80*F80/1000</f>
        <v>13.3</v>
      </c>
    </row>
    <row r="81" spans="1:8" s="65" customFormat="1">
      <c r="A81" s="252" t="s">
        <v>559</v>
      </c>
      <c r="B81" s="253"/>
      <c r="C81" s="208"/>
      <c r="D81" s="87"/>
      <c r="E81" s="209"/>
      <c r="F81" s="210"/>
      <c r="G81" s="211"/>
      <c r="H81" s="211"/>
    </row>
    <row r="82" spans="1:8" s="65" customFormat="1" ht="21">
      <c r="A82" s="110">
        <v>33691176</v>
      </c>
      <c r="B82" s="134" t="s">
        <v>381</v>
      </c>
      <c r="C82" s="3">
        <v>1</v>
      </c>
      <c r="D82" s="73" t="s">
        <v>337</v>
      </c>
      <c r="E82" s="106" t="s">
        <v>265</v>
      </c>
      <c r="F82" s="98">
        <v>2</v>
      </c>
      <c r="G82" s="99">
        <v>5000</v>
      </c>
      <c r="H82" s="99">
        <f t="shared" ref="H82:H89" si="1">+G82*F82/1000</f>
        <v>10</v>
      </c>
    </row>
    <row r="83" spans="1:8" s="65" customFormat="1" ht="25.5">
      <c r="A83" s="110">
        <v>33651127</v>
      </c>
      <c r="B83" s="134" t="s">
        <v>287</v>
      </c>
      <c r="C83" s="3" t="s">
        <v>378</v>
      </c>
      <c r="D83" s="73" t="s">
        <v>337</v>
      </c>
      <c r="E83" s="106" t="s">
        <v>268</v>
      </c>
      <c r="F83" s="98">
        <v>5</v>
      </c>
      <c r="G83" s="99">
        <v>1065</v>
      </c>
      <c r="H83" s="99">
        <f t="shared" si="1"/>
        <v>5.3250000000000002</v>
      </c>
    </row>
    <row r="84" spans="1:8" s="65" customFormat="1">
      <c r="A84" s="110">
        <v>33691176</v>
      </c>
      <c r="B84" s="134" t="s">
        <v>374</v>
      </c>
      <c r="C84" s="3" t="s">
        <v>377</v>
      </c>
      <c r="D84" s="73" t="s">
        <v>337</v>
      </c>
      <c r="E84" s="106" t="s">
        <v>137</v>
      </c>
      <c r="F84" s="98">
        <v>20</v>
      </c>
      <c r="G84" s="99">
        <v>38</v>
      </c>
      <c r="H84" s="99">
        <f t="shared" si="1"/>
        <v>0.76</v>
      </c>
    </row>
    <row r="85" spans="1:8" s="65" customFormat="1">
      <c r="A85" s="110">
        <v>33651114</v>
      </c>
      <c r="B85" s="134" t="s">
        <v>373</v>
      </c>
      <c r="C85" s="3">
        <v>1</v>
      </c>
      <c r="D85" s="73" t="s">
        <v>337</v>
      </c>
      <c r="E85" s="106" t="s">
        <v>137</v>
      </c>
      <c r="F85" s="98">
        <v>150</v>
      </c>
      <c r="G85" s="99">
        <v>80</v>
      </c>
      <c r="H85" s="99">
        <f t="shared" si="1"/>
        <v>12</v>
      </c>
    </row>
    <row r="86" spans="1:8" s="65" customFormat="1">
      <c r="A86" s="110">
        <v>33661127</v>
      </c>
      <c r="B86" s="134" t="s">
        <v>372</v>
      </c>
      <c r="C86" s="3" t="s">
        <v>376</v>
      </c>
      <c r="D86" s="73" t="s">
        <v>337</v>
      </c>
      <c r="E86" s="106" t="s">
        <v>137</v>
      </c>
      <c r="F86" s="98">
        <v>3500</v>
      </c>
      <c r="G86" s="99">
        <v>38</v>
      </c>
      <c r="H86" s="99">
        <f t="shared" si="1"/>
        <v>133</v>
      </c>
    </row>
    <row r="87" spans="1:8" s="65" customFormat="1" ht="21">
      <c r="A87" s="110">
        <v>33691138</v>
      </c>
      <c r="B87" s="134" t="s">
        <v>42</v>
      </c>
      <c r="C87" s="3" t="s">
        <v>375</v>
      </c>
      <c r="D87" s="73" t="s">
        <v>337</v>
      </c>
      <c r="E87" s="106" t="s">
        <v>273</v>
      </c>
      <c r="F87" s="98">
        <v>200</v>
      </c>
      <c r="G87" s="99">
        <v>230</v>
      </c>
      <c r="H87" s="99">
        <f t="shared" si="1"/>
        <v>46</v>
      </c>
    </row>
    <row r="88" spans="1:8" s="65" customFormat="1" ht="21">
      <c r="A88" s="110">
        <v>33691176</v>
      </c>
      <c r="B88" s="134" t="s">
        <v>370</v>
      </c>
      <c r="C88" s="3" t="s">
        <v>371</v>
      </c>
      <c r="D88" s="73" t="s">
        <v>337</v>
      </c>
      <c r="E88" s="106" t="s">
        <v>265</v>
      </c>
      <c r="F88" s="98">
        <v>100</v>
      </c>
      <c r="G88" s="99">
        <v>50</v>
      </c>
      <c r="H88" s="99">
        <f t="shared" si="1"/>
        <v>5</v>
      </c>
    </row>
    <row r="89" spans="1:8" s="65" customFormat="1" ht="21">
      <c r="A89" s="110">
        <v>33691500</v>
      </c>
      <c r="B89" s="134" t="s">
        <v>103</v>
      </c>
      <c r="C89" s="149" t="s">
        <v>369</v>
      </c>
      <c r="D89" s="73" t="s">
        <v>337</v>
      </c>
      <c r="E89" s="106" t="s">
        <v>265</v>
      </c>
      <c r="F89" s="98">
        <v>500</v>
      </c>
      <c r="G89" s="99">
        <v>780</v>
      </c>
      <c r="H89" s="99">
        <f t="shared" si="1"/>
        <v>390</v>
      </c>
    </row>
    <row r="90" spans="1:8" s="65" customFormat="1" ht="21">
      <c r="A90" s="110">
        <v>33691138</v>
      </c>
      <c r="B90" s="134" t="s">
        <v>42</v>
      </c>
      <c r="C90" s="3" t="s">
        <v>368</v>
      </c>
      <c r="D90" s="73" t="s">
        <v>337</v>
      </c>
      <c r="E90" s="106" t="s">
        <v>24</v>
      </c>
      <c r="F90" s="98">
        <v>10</v>
      </c>
      <c r="G90" s="99">
        <v>40</v>
      </c>
      <c r="H90" s="99">
        <f>+G90*F90/1000</f>
        <v>0.4</v>
      </c>
    </row>
    <row r="91" spans="1:8" s="65" customFormat="1" ht="25.5">
      <c r="A91" s="185">
        <v>33691176</v>
      </c>
      <c r="B91" s="135" t="s">
        <v>461</v>
      </c>
      <c r="C91" s="147" t="s">
        <v>460</v>
      </c>
      <c r="D91" s="78" t="s">
        <v>337</v>
      </c>
      <c r="E91" s="107" t="s">
        <v>24</v>
      </c>
      <c r="F91" s="100">
        <v>10</v>
      </c>
      <c r="G91" s="101">
        <v>50</v>
      </c>
      <c r="H91" s="101">
        <f>+G91*F91/1000</f>
        <v>0.5</v>
      </c>
    </row>
    <row r="92" spans="1:8" s="65" customFormat="1" ht="21">
      <c r="A92" s="186">
        <v>33651111</v>
      </c>
      <c r="B92" s="154" t="s">
        <v>446</v>
      </c>
      <c r="C92" s="155" t="s">
        <v>344</v>
      </c>
      <c r="D92" s="156" t="s">
        <v>337</v>
      </c>
      <c r="E92" s="157" t="s">
        <v>28</v>
      </c>
      <c r="F92" s="158">
        <v>1000</v>
      </c>
      <c r="G92" s="159">
        <v>125</v>
      </c>
      <c r="H92" s="159">
        <f t="shared" ref="H92:H135" si="2">+G92*F92/1000</f>
        <v>125</v>
      </c>
    </row>
    <row r="93" spans="1:8" s="65" customFormat="1">
      <c r="A93" s="110">
        <v>33611170</v>
      </c>
      <c r="B93" s="134" t="s">
        <v>44</v>
      </c>
      <c r="C93" s="12" t="s">
        <v>444</v>
      </c>
      <c r="D93" s="73" t="s">
        <v>337</v>
      </c>
      <c r="E93" s="109" t="s">
        <v>277</v>
      </c>
      <c r="F93" s="98">
        <v>200</v>
      </c>
      <c r="G93" s="99">
        <v>7</v>
      </c>
      <c r="H93" s="99">
        <f t="shared" si="2"/>
        <v>1.4</v>
      </c>
    </row>
    <row r="94" spans="1:8" s="65" customFormat="1">
      <c r="A94" s="110">
        <v>33691185</v>
      </c>
      <c r="B94" s="134" t="s">
        <v>447</v>
      </c>
      <c r="C94" s="12" t="s">
        <v>445</v>
      </c>
      <c r="D94" s="73" t="s">
        <v>337</v>
      </c>
      <c r="E94" s="109" t="s">
        <v>45</v>
      </c>
      <c r="F94" s="98">
        <v>500</v>
      </c>
      <c r="G94" s="99">
        <v>240</v>
      </c>
      <c r="H94" s="99">
        <f t="shared" si="2"/>
        <v>120</v>
      </c>
    </row>
    <row r="95" spans="1:8" s="65" customFormat="1" ht="21">
      <c r="A95" s="110">
        <v>33621540</v>
      </c>
      <c r="B95" s="134" t="s">
        <v>47</v>
      </c>
      <c r="C95" s="12"/>
      <c r="D95" s="73" t="s">
        <v>337</v>
      </c>
      <c r="E95" s="109" t="s">
        <v>48</v>
      </c>
      <c r="F95" s="98">
        <v>500</v>
      </c>
      <c r="G95" s="99">
        <v>45</v>
      </c>
      <c r="H95" s="99">
        <f t="shared" si="2"/>
        <v>22.5</v>
      </c>
    </row>
    <row r="96" spans="1:8" s="65" customFormat="1">
      <c r="A96" s="110">
        <v>33691112</v>
      </c>
      <c r="B96" s="134" t="s">
        <v>449</v>
      </c>
      <c r="C96" s="12" t="s">
        <v>344</v>
      </c>
      <c r="D96" s="73" t="s">
        <v>337</v>
      </c>
      <c r="E96" s="109" t="s">
        <v>15</v>
      </c>
      <c r="F96" s="98">
        <v>10000</v>
      </c>
      <c r="G96" s="99">
        <v>100</v>
      </c>
      <c r="H96" s="99">
        <f t="shared" si="2"/>
        <v>1000</v>
      </c>
    </row>
    <row r="97" spans="1:8" s="65" customFormat="1">
      <c r="A97" s="110">
        <v>33621750</v>
      </c>
      <c r="B97" s="134" t="s">
        <v>450</v>
      </c>
      <c r="C97" s="12" t="s">
        <v>448</v>
      </c>
      <c r="D97" s="73" t="s">
        <v>337</v>
      </c>
      <c r="E97" s="109" t="s">
        <v>15</v>
      </c>
      <c r="F97" s="98">
        <v>1200</v>
      </c>
      <c r="G97" s="99">
        <v>20</v>
      </c>
      <c r="H97" s="99">
        <f t="shared" si="2"/>
        <v>24</v>
      </c>
    </row>
    <row r="98" spans="1:8" s="81" customFormat="1" ht="21">
      <c r="A98" s="110">
        <v>33661125</v>
      </c>
      <c r="B98" s="134" t="s">
        <v>339</v>
      </c>
      <c r="C98" s="12"/>
      <c r="D98" s="73" t="s">
        <v>337</v>
      </c>
      <c r="E98" s="109" t="s">
        <v>28</v>
      </c>
      <c r="F98" s="98">
        <v>500</v>
      </c>
      <c r="G98" s="99">
        <v>13</v>
      </c>
      <c r="H98" s="99">
        <f t="shared" si="2"/>
        <v>6.5</v>
      </c>
    </row>
    <row r="99" spans="1:8" s="160" customFormat="1">
      <c r="A99" s="110">
        <v>33671136</v>
      </c>
      <c r="B99" s="134" t="s">
        <v>68</v>
      </c>
      <c r="C99" s="12"/>
      <c r="D99" s="73" t="s">
        <v>337</v>
      </c>
      <c r="E99" s="109" t="s">
        <v>66</v>
      </c>
      <c r="F99" s="98">
        <v>200</v>
      </c>
      <c r="G99" s="99">
        <v>30</v>
      </c>
      <c r="H99" s="99">
        <f t="shared" si="2"/>
        <v>6</v>
      </c>
    </row>
    <row r="100" spans="1:8" s="6" customFormat="1" ht="21">
      <c r="A100" s="110">
        <v>33641310</v>
      </c>
      <c r="B100" s="134" t="s">
        <v>70</v>
      </c>
      <c r="C100" s="12"/>
      <c r="D100" s="73" t="s">
        <v>337</v>
      </c>
      <c r="E100" s="109" t="s">
        <v>28</v>
      </c>
      <c r="F100" s="98">
        <v>1600</v>
      </c>
      <c r="G100" s="99">
        <v>190</v>
      </c>
      <c r="H100" s="99">
        <f t="shared" si="2"/>
        <v>304</v>
      </c>
    </row>
    <row r="101" spans="1:8" s="6" customFormat="1" ht="21">
      <c r="A101" s="110">
        <v>33651144</v>
      </c>
      <c r="B101" s="134" t="s">
        <v>456</v>
      </c>
      <c r="C101" s="12" t="s">
        <v>451</v>
      </c>
      <c r="D101" s="73" t="s">
        <v>337</v>
      </c>
      <c r="E101" s="109" t="s">
        <v>28</v>
      </c>
      <c r="F101" s="98">
        <v>500</v>
      </c>
      <c r="G101" s="99">
        <v>130</v>
      </c>
      <c r="H101" s="99">
        <f t="shared" si="2"/>
        <v>65</v>
      </c>
    </row>
    <row r="102" spans="1:8" s="6" customFormat="1" ht="21">
      <c r="A102" s="110">
        <v>33661117</v>
      </c>
      <c r="B102" s="134" t="s">
        <v>457</v>
      </c>
      <c r="C102" s="12" t="s">
        <v>452</v>
      </c>
      <c r="D102" s="73" t="s">
        <v>337</v>
      </c>
      <c r="E102" s="109" t="s">
        <v>279</v>
      </c>
      <c r="F102" s="98">
        <v>1000</v>
      </c>
      <c r="G102" s="99">
        <v>3</v>
      </c>
      <c r="H102" s="99">
        <f t="shared" si="2"/>
        <v>3</v>
      </c>
    </row>
    <row r="103" spans="1:8" s="6" customFormat="1" ht="21">
      <c r="A103" s="110">
        <v>33621490</v>
      </c>
      <c r="B103" s="134" t="s">
        <v>73</v>
      </c>
      <c r="C103" s="12" t="s">
        <v>453</v>
      </c>
      <c r="D103" s="73" t="s">
        <v>337</v>
      </c>
      <c r="E103" s="109" t="s">
        <v>28</v>
      </c>
      <c r="F103" s="98">
        <v>1000</v>
      </c>
      <c r="G103" s="99">
        <v>45</v>
      </c>
      <c r="H103" s="99">
        <f t="shared" si="2"/>
        <v>45</v>
      </c>
    </row>
    <row r="104" spans="1:8" s="6" customFormat="1" ht="21">
      <c r="A104" s="110">
        <v>33631310</v>
      </c>
      <c r="B104" s="134" t="s">
        <v>75</v>
      </c>
      <c r="C104" s="12" t="s">
        <v>454</v>
      </c>
      <c r="D104" s="73" t="s">
        <v>337</v>
      </c>
      <c r="E104" s="109" t="s">
        <v>552</v>
      </c>
      <c r="F104" s="98">
        <v>800</v>
      </c>
      <c r="G104" s="99">
        <v>70</v>
      </c>
      <c r="H104" s="99">
        <f t="shared" si="2"/>
        <v>56</v>
      </c>
    </row>
    <row r="105" spans="1:8" s="6" customFormat="1">
      <c r="A105" s="110">
        <v>33641200</v>
      </c>
      <c r="B105" s="134" t="s">
        <v>76</v>
      </c>
      <c r="C105" s="12"/>
      <c r="D105" s="73" t="s">
        <v>337</v>
      </c>
      <c r="E105" s="109" t="s">
        <v>71</v>
      </c>
      <c r="F105" s="98">
        <v>1500</v>
      </c>
      <c r="G105" s="99">
        <v>185</v>
      </c>
      <c r="H105" s="99">
        <f t="shared" si="2"/>
        <v>277.5</v>
      </c>
    </row>
    <row r="106" spans="1:8" s="6" customFormat="1" ht="21">
      <c r="A106" s="110">
        <v>33621230</v>
      </c>
      <c r="B106" s="134" t="s">
        <v>458</v>
      </c>
      <c r="C106" s="12" t="s">
        <v>455</v>
      </c>
      <c r="D106" s="73" t="s">
        <v>337</v>
      </c>
      <c r="E106" s="109" t="s">
        <v>28</v>
      </c>
      <c r="F106" s="98">
        <v>500</v>
      </c>
      <c r="G106" s="99">
        <v>5</v>
      </c>
      <c r="H106" s="99">
        <f t="shared" si="2"/>
        <v>2.5</v>
      </c>
    </row>
    <row r="107" spans="1:8" s="6" customFormat="1">
      <c r="A107" s="110">
        <v>33631170</v>
      </c>
      <c r="B107" s="134" t="s">
        <v>489</v>
      </c>
      <c r="C107" s="12" t="s">
        <v>462</v>
      </c>
      <c r="D107" s="73" t="s">
        <v>337</v>
      </c>
      <c r="E107" s="109" t="s">
        <v>80</v>
      </c>
      <c r="F107" s="98">
        <v>50</v>
      </c>
      <c r="G107" s="99">
        <v>240</v>
      </c>
      <c r="H107" s="99">
        <f t="shared" si="2"/>
        <v>12</v>
      </c>
    </row>
    <row r="108" spans="1:8" s="6" customFormat="1">
      <c r="A108" s="110">
        <v>33631281</v>
      </c>
      <c r="B108" s="134" t="s">
        <v>488</v>
      </c>
      <c r="C108" s="12">
        <v>40</v>
      </c>
      <c r="D108" s="73" t="s">
        <v>337</v>
      </c>
      <c r="E108" s="109" t="s">
        <v>80</v>
      </c>
      <c r="F108" s="98">
        <v>5</v>
      </c>
      <c r="G108" s="99">
        <v>230</v>
      </c>
      <c r="H108" s="99">
        <f t="shared" si="2"/>
        <v>1.1499999999999999</v>
      </c>
    </row>
    <row r="109" spans="1:8" s="6" customFormat="1" ht="25.5">
      <c r="A109" s="110">
        <v>33691230</v>
      </c>
      <c r="B109" s="134" t="s">
        <v>487</v>
      </c>
      <c r="C109" s="12" t="s">
        <v>463</v>
      </c>
      <c r="D109" s="73" t="s">
        <v>337</v>
      </c>
      <c r="E109" s="109" t="s">
        <v>80</v>
      </c>
      <c r="F109" s="98">
        <v>10</v>
      </c>
      <c r="G109" s="99">
        <v>390</v>
      </c>
      <c r="H109" s="99">
        <f t="shared" si="2"/>
        <v>3.9</v>
      </c>
    </row>
    <row r="110" spans="1:8" s="6" customFormat="1">
      <c r="A110" s="110">
        <v>33631230</v>
      </c>
      <c r="B110" s="134" t="s">
        <v>486</v>
      </c>
      <c r="C110" s="12" t="s">
        <v>464</v>
      </c>
      <c r="D110" s="73" t="s">
        <v>337</v>
      </c>
      <c r="E110" s="109" t="s">
        <v>80</v>
      </c>
      <c r="F110" s="98">
        <v>10</v>
      </c>
      <c r="G110" s="99">
        <v>1270</v>
      </c>
      <c r="H110" s="99">
        <f t="shared" si="2"/>
        <v>12.7</v>
      </c>
    </row>
    <row r="111" spans="1:8" s="6" customFormat="1" ht="25.5">
      <c r="A111" s="110">
        <v>33621210</v>
      </c>
      <c r="B111" s="134" t="s">
        <v>485</v>
      </c>
      <c r="C111" s="12" t="s">
        <v>459</v>
      </c>
      <c r="D111" s="73" t="s">
        <v>337</v>
      </c>
      <c r="E111" s="109" t="s">
        <v>280</v>
      </c>
      <c r="F111" s="98">
        <v>300</v>
      </c>
      <c r="G111" s="99">
        <v>45</v>
      </c>
      <c r="H111" s="99">
        <f t="shared" si="2"/>
        <v>13.5</v>
      </c>
    </row>
    <row r="112" spans="1:8" s="6" customFormat="1">
      <c r="A112" s="110">
        <v>33621641</v>
      </c>
      <c r="B112" s="134" t="s">
        <v>84</v>
      </c>
      <c r="C112" s="12">
        <v>0.2</v>
      </c>
      <c r="D112" s="73" t="s">
        <v>337</v>
      </c>
      <c r="E112" s="109" t="s">
        <v>66</v>
      </c>
      <c r="F112" s="98">
        <v>100</v>
      </c>
      <c r="G112" s="99">
        <v>150</v>
      </c>
      <c r="H112" s="99">
        <f t="shared" si="2"/>
        <v>15</v>
      </c>
    </row>
    <row r="113" spans="1:8" s="6" customFormat="1" ht="21">
      <c r="A113" s="110">
        <v>33651149</v>
      </c>
      <c r="B113" s="134" t="s">
        <v>91</v>
      </c>
      <c r="C113" s="12">
        <v>500</v>
      </c>
      <c r="D113" s="73" t="s">
        <v>337</v>
      </c>
      <c r="E113" s="109" t="s">
        <v>28</v>
      </c>
      <c r="F113" s="98">
        <v>2000</v>
      </c>
      <c r="G113" s="99">
        <v>20</v>
      </c>
      <c r="H113" s="99">
        <f t="shared" si="2"/>
        <v>40</v>
      </c>
    </row>
    <row r="114" spans="1:8" s="6" customFormat="1" ht="21">
      <c r="A114" s="110">
        <v>33661122</v>
      </c>
      <c r="B114" s="134" t="s">
        <v>92</v>
      </c>
      <c r="C114" s="12" t="s">
        <v>344</v>
      </c>
      <c r="D114" s="73" t="s">
        <v>337</v>
      </c>
      <c r="E114" s="109" t="s">
        <v>28</v>
      </c>
      <c r="F114" s="98">
        <v>100</v>
      </c>
      <c r="G114" s="99">
        <v>10</v>
      </c>
      <c r="H114" s="99">
        <f t="shared" si="2"/>
        <v>1</v>
      </c>
    </row>
    <row r="115" spans="1:8" s="6" customFormat="1">
      <c r="A115" s="110">
        <v>33141168</v>
      </c>
      <c r="B115" s="134" t="s">
        <v>111</v>
      </c>
      <c r="C115" s="12"/>
      <c r="D115" s="73" t="s">
        <v>337</v>
      </c>
      <c r="E115" s="109" t="s">
        <v>282</v>
      </c>
      <c r="F115" s="98">
        <v>40</v>
      </c>
      <c r="G115" s="99">
        <v>25000</v>
      </c>
      <c r="H115" s="99">
        <f t="shared" si="2"/>
        <v>1000</v>
      </c>
    </row>
    <row r="116" spans="1:8" s="6" customFormat="1">
      <c r="A116" s="110">
        <v>33141163</v>
      </c>
      <c r="B116" s="134" t="s">
        <v>112</v>
      </c>
      <c r="C116" s="12"/>
      <c r="D116" s="73" t="s">
        <v>337</v>
      </c>
      <c r="E116" s="109" t="s">
        <v>282</v>
      </c>
      <c r="F116" s="98">
        <v>40</v>
      </c>
      <c r="G116" s="99">
        <v>12000</v>
      </c>
      <c r="H116" s="99">
        <f t="shared" si="2"/>
        <v>480</v>
      </c>
    </row>
    <row r="117" spans="1:8" s="6" customFormat="1" ht="21">
      <c r="A117" s="110">
        <v>33661122</v>
      </c>
      <c r="B117" s="134" t="s">
        <v>477</v>
      </c>
      <c r="C117" s="12" t="s">
        <v>454</v>
      </c>
      <c r="D117" s="73" t="s">
        <v>337</v>
      </c>
      <c r="E117" s="109" t="s">
        <v>311</v>
      </c>
      <c r="F117" s="98">
        <v>50</v>
      </c>
      <c r="G117" s="99">
        <v>40</v>
      </c>
      <c r="H117" s="99">
        <f t="shared" si="2"/>
        <v>2</v>
      </c>
    </row>
    <row r="118" spans="1:8" s="6" customFormat="1" ht="21">
      <c r="A118" s="110">
        <v>33641210</v>
      </c>
      <c r="B118" s="134" t="s">
        <v>125</v>
      </c>
      <c r="C118" s="12"/>
      <c r="D118" s="73" t="s">
        <v>337</v>
      </c>
      <c r="E118" s="109" t="s">
        <v>121</v>
      </c>
      <c r="F118" s="98">
        <v>210</v>
      </c>
      <c r="G118" s="99">
        <v>2850</v>
      </c>
      <c r="H118" s="99">
        <f t="shared" si="2"/>
        <v>598.5</v>
      </c>
    </row>
    <row r="119" spans="1:8" s="6" customFormat="1">
      <c r="A119" s="110">
        <v>33691176</v>
      </c>
      <c r="B119" s="134" t="s">
        <v>127</v>
      </c>
      <c r="C119" s="12" t="s">
        <v>465</v>
      </c>
      <c r="D119" s="73" t="s">
        <v>337</v>
      </c>
      <c r="E119" s="109" t="s">
        <v>266</v>
      </c>
      <c r="F119" s="98">
        <v>100</v>
      </c>
      <c r="G119" s="99">
        <v>220</v>
      </c>
      <c r="H119" s="99">
        <f t="shared" si="2"/>
        <v>22</v>
      </c>
    </row>
    <row r="120" spans="1:8" s="6" customFormat="1">
      <c r="A120" s="110">
        <v>33631230</v>
      </c>
      <c r="B120" s="134" t="s">
        <v>468</v>
      </c>
      <c r="C120" s="12" t="s">
        <v>445</v>
      </c>
      <c r="D120" s="73" t="s">
        <v>337</v>
      </c>
      <c r="E120" s="109" t="s">
        <v>267</v>
      </c>
      <c r="F120" s="98">
        <v>120</v>
      </c>
      <c r="G120" s="99">
        <v>164</v>
      </c>
      <c r="H120" s="99">
        <f t="shared" si="2"/>
        <v>19.68</v>
      </c>
    </row>
    <row r="121" spans="1:8" s="6" customFormat="1" ht="25.5">
      <c r="A121" s="110">
        <v>33631282</v>
      </c>
      <c r="B121" s="134" t="s">
        <v>129</v>
      </c>
      <c r="C121" s="12" t="s">
        <v>476</v>
      </c>
      <c r="D121" s="73" t="s">
        <v>337</v>
      </c>
      <c r="E121" s="109" t="s">
        <v>268</v>
      </c>
      <c r="F121" s="98">
        <v>100</v>
      </c>
      <c r="G121" s="99">
        <v>1700</v>
      </c>
      <c r="H121" s="99">
        <f t="shared" si="2"/>
        <v>170</v>
      </c>
    </row>
    <row r="122" spans="1:8" s="6" customFormat="1" ht="25.5">
      <c r="A122" s="110">
        <v>33651148</v>
      </c>
      <c r="B122" s="134" t="s">
        <v>469</v>
      </c>
      <c r="C122" s="12" t="s">
        <v>466</v>
      </c>
      <c r="D122" s="73" t="s">
        <v>337</v>
      </c>
      <c r="E122" s="109" t="s">
        <v>269</v>
      </c>
      <c r="F122" s="98">
        <v>400</v>
      </c>
      <c r="G122" s="99">
        <v>1750</v>
      </c>
      <c r="H122" s="99">
        <f t="shared" si="2"/>
        <v>700</v>
      </c>
    </row>
    <row r="123" spans="1:8" s="6" customFormat="1" ht="25.5">
      <c r="A123" s="110">
        <v>33651148</v>
      </c>
      <c r="B123" s="134" t="s">
        <v>470</v>
      </c>
      <c r="C123" s="12" t="s">
        <v>454</v>
      </c>
      <c r="D123" s="73" t="s">
        <v>337</v>
      </c>
      <c r="E123" s="109" t="s">
        <v>267</v>
      </c>
      <c r="F123" s="98">
        <v>250</v>
      </c>
      <c r="G123" s="99">
        <v>260</v>
      </c>
      <c r="H123" s="99">
        <f t="shared" si="2"/>
        <v>65</v>
      </c>
    </row>
    <row r="124" spans="1:8" s="6" customFormat="1">
      <c r="A124" s="110">
        <v>33691112</v>
      </c>
      <c r="B124" s="134" t="s">
        <v>270</v>
      </c>
      <c r="C124" s="12">
        <v>100</v>
      </c>
      <c r="D124" s="73" t="s">
        <v>337</v>
      </c>
      <c r="E124" s="109" t="s">
        <v>15</v>
      </c>
      <c r="F124" s="98">
        <v>2300</v>
      </c>
      <c r="G124" s="99">
        <v>370</v>
      </c>
      <c r="H124" s="99">
        <f t="shared" si="2"/>
        <v>851</v>
      </c>
    </row>
    <row r="125" spans="1:8" s="6" customFormat="1">
      <c r="A125" s="110">
        <v>33691112</v>
      </c>
      <c r="B125" s="134" t="s">
        <v>553</v>
      </c>
      <c r="C125" s="12" t="s">
        <v>344</v>
      </c>
      <c r="D125" s="73" t="s">
        <v>337</v>
      </c>
      <c r="E125" s="109" t="s">
        <v>267</v>
      </c>
      <c r="F125" s="98">
        <v>2500</v>
      </c>
      <c r="G125" s="99">
        <v>100</v>
      </c>
      <c r="H125" s="99">
        <f t="shared" si="2"/>
        <v>250</v>
      </c>
    </row>
    <row r="126" spans="1:8" s="6" customFormat="1">
      <c r="A126" s="110">
        <v>33691176</v>
      </c>
      <c r="B126" s="134" t="s">
        <v>471</v>
      </c>
      <c r="C126" s="12">
        <v>40</v>
      </c>
      <c r="D126" s="73" t="s">
        <v>337</v>
      </c>
      <c r="E126" s="109" t="s">
        <v>269</v>
      </c>
      <c r="F126" s="98">
        <v>300</v>
      </c>
      <c r="G126" s="99">
        <v>285</v>
      </c>
      <c r="H126" s="99">
        <f t="shared" si="2"/>
        <v>85.5</v>
      </c>
    </row>
    <row r="127" spans="1:8" s="6" customFormat="1">
      <c r="A127" s="110">
        <v>33691176</v>
      </c>
      <c r="B127" s="134" t="s">
        <v>473</v>
      </c>
      <c r="C127" s="12" t="s">
        <v>454</v>
      </c>
      <c r="D127" s="73" t="s">
        <v>337</v>
      </c>
      <c r="E127" s="109" t="s">
        <v>267</v>
      </c>
      <c r="F127" s="98">
        <v>300</v>
      </c>
      <c r="G127" s="99">
        <v>364</v>
      </c>
      <c r="H127" s="99">
        <f t="shared" si="2"/>
        <v>109.2</v>
      </c>
    </row>
    <row r="128" spans="1:8" s="6" customFormat="1">
      <c r="A128" s="110">
        <v>33651150</v>
      </c>
      <c r="B128" s="134" t="s">
        <v>474</v>
      </c>
      <c r="C128" s="12" t="s">
        <v>467</v>
      </c>
      <c r="D128" s="73" t="s">
        <v>337</v>
      </c>
      <c r="E128" s="110" t="s">
        <v>15</v>
      </c>
      <c r="F128" s="98">
        <v>1600</v>
      </c>
      <c r="G128" s="99">
        <v>115</v>
      </c>
      <c r="H128" s="99">
        <f t="shared" si="2"/>
        <v>184</v>
      </c>
    </row>
    <row r="129" spans="1:8" s="6" customFormat="1">
      <c r="A129" s="110">
        <v>33691176</v>
      </c>
      <c r="B129" s="134" t="s">
        <v>480</v>
      </c>
      <c r="C129" s="12" t="s">
        <v>475</v>
      </c>
      <c r="D129" s="73" t="s">
        <v>337</v>
      </c>
      <c r="E129" s="109" t="s">
        <v>269</v>
      </c>
      <c r="F129" s="98">
        <v>200</v>
      </c>
      <c r="G129" s="99">
        <v>540</v>
      </c>
      <c r="H129" s="99">
        <f t="shared" si="2"/>
        <v>108</v>
      </c>
    </row>
    <row r="130" spans="1:8" s="6" customFormat="1">
      <c r="A130" s="110">
        <v>33691500</v>
      </c>
      <c r="B130" s="134" t="s">
        <v>481</v>
      </c>
      <c r="C130" s="12" t="s">
        <v>344</v>
      </c>
      <c r="D130" s="73" t="s">
        <v>337</v>
      </c>
      <c r="E130" s="109" t="s">
        <v>15</v>
      </c>
      <c r="F130" s="98">
        <v>300</v>
      </c>
      <c r="G130" s="99">
        <v>210</v>
      </c>
      <c r="H130" s="99">
        <f t="shared" si="2"/>
        <v>63</v>
      </c>
    </row>
    <row r="131" spans="1:8" s="6" customFormat="1">
      <c r="A131" s="110">
        <v>33651127</v>
      </c>
      <c r="B131" s="134" t="s">
        <v>482</v>
      </c>
      <c r="C131" s="12" t="s">
        <v>454</v>
      </c>
      <c r="D131" s="73" t="s">
        <v>337</v>
      </c>
      <c r="E131" s="109" t="s">
        <v>15</v>
      </c>
      <c r="F131" s="116">
        <v>4500</v>
      </c>
      <c r="G131" s="99">
        <v>25</v>
      </c>
      <c r="H131" s="99">
        <f t="shared" si="2"/>
        <v>112.5</v>
      </c>
    </row>
    <row r="132" spans="1:8" s="6" customFormat="1">
      <c r="A132" s="110">
        <v>33691176</v>
      </c>
      <c r="B132" s="134" t="s">
        <v>483</v>
      </c>
      <c r="C132" s="12" t="s">
        <v>448</v>
      </c>
      <c r="D132" s="73" t="s">
        <v>337</v>
      </c>
      <c r="E132" s="109" t="s">
        <v>267</v>
      </c>
      <c r="F132" s="98">
        <v>1500</v>
      </c>
      <c r="G132" s="99">
        <v>70</v>
      </c>
      <c r="H132" s="99">
        <f t="shared" si="2"/>
        <v>105</v>
      </c>
    </row>
    <row r="133" spans="1:8" s="6" customFormat="1" ht="21">
      <c r="A133" s="110">
        <v>33691145</v>
      </c>
      <c r="B133" s="134" t="s">
        <v>69</v>
      </c>
      <c r="C133" s="12"/>
      <c r="D133" s="73" t="s">
        <v>337</v>
      </c>
      <c r="E133" s="109" t="s">
        <v>272</v>
      </c>
      <c r="F133" s="98">
        <v>2500</v>
      </c>
      <c r="G133" s="99">
        <v>70</v>
      </c>
      <c r="H133" s="99">
        <f t="shared" si="2"/>
        <v>175</v>
      </c>
    </row>
    <row r="134" spans="1:8" s="6" customFormat="1" ht="21">
      <c r="A134" s="110">
        <v>33691176</v>
      </c>
      <c r="B134" s="134" t="s">
        <v>283</v>
      </c>
      <c r="C134" s="12" t="s">
        <v>479</v>
      </c>
      <c r="D134" s="73" t="s">
        <v>337</v>
      </c>
      <c r="E134" s="109" t="s">
        <v>48</v>
      </c>
      <c r="F134" s="98">
        <v>20</v>
      </c>
      <c r="G134" s="99">
        <v>480</v>
      </c>
      <c r="H134" s="99">
        <f t="shared" si="2"/>
        <v>9.6</v>
      </c>
    </row>
    <row r="135" spans="1:8" s="6" customFormat="1" ht="21">
      <c r="A135" s="110">
        <v>33691176</v>
      </c>
      <c r="B135" s="134" t="s">
        <v>283</v>
      </c>
      <c r="C135" s="12">
        <v>1</v>
      </c>
      <c r="D135" s="73" t="s">
        <v>337</v>
      </c>
      <c r="E135" s="109" t="s">
        <v>48</v>
      </c>
      <c r="F135" s="98">
        <v>20</v>
      </c>
      <c r="G135" s="99">
        <v>480</v>
      </c>
      <c r="H135" s="99">
        <f t="shared" si="2"/>
        <v>9.6</v>
      </c>
    </row>
    <row r="136" spans="1:8" s="6" customFormat="1">
      <c r="A136" s="110">
        <v>33691176</v>
      </c>
      <c r="B136" s="179" t="s">
        <v>322</v>
      </c>
      <c r="C136" s="12"/>
      <c r="D136" s="73" t="s">
        <v>337</v>
      </c>
      <c r="E136" s="111" t="s">
        <v>306</v>
      </c>
      <c r="F136" s="98">
        <v>100</v>
      </c>
      <c r="G136" s="99">
        <v>270</v>
      </c>
      <c r="H136" s="99">
        <f>+G136*F136/1000</f>
        <v>27</v>
      </c>
    </row>
    <row r="137" spans="1:8" s="6" customFormat="1" ht="21">
      <c r="A137" s="110">
        <v>33691176</v>
      </c>
      <c r="B137" s="134" t="s">
        <v>484</v>
      </c>
      <c r="C137" s="12" t="s">
        <v>344</v>
      </c>
      <c r="D137" s="73" t="s">
        <v>337</v>
      </c>
      <c r="E137" s="111" t="s">
        <v>324</v>
      </c>
      <c r="F137" s="98">
        <v>2000</v>
      </c>
      <c r="G137" s="99">
        <v>30</v>
      </c>
      <c r="H137" s="99">
        <f>+G137*F137/1000</f>
        <v>60</v>
      </c>
    </row>
    <row r="138" spans="1:8" s="6" customFormat="1" ht="21">
      <c r="A138" s="110">
        <v>33691176</v>
      </c>
      <c r="B138" s="134" t="s">
        <v>484</v>
      </c>
      <c r="C138" s="12" t="s">
        <v>453</v>
      </c>
      <c r="D138" s="73" t="s">
        <v>337</v>
      </c>
      <c r="E138" s="212" t="s">
        <v>324</v>
      </c>
      <c r="F138" s="98">
        <v>2000</v>
      </c>
      <c r="G138" s="99">
        <v>30</v>
      </c>
      <c r="H138" s="99">
        <f>+G138*F138/1000</f>
        <v>60</v>
      </c>
    </row>
    <row r="139" spans="1:8" s="6" customFormat="1">
      <c r="A139" s="110">
        <v>33691112</v>
      </c>
      <c r="B139" s="134" t="s">
        <v>449</v>
      </c>
      <c r="C139" s="12" t="s">
        <v>453</v>
      </c>
      <c r="D139" s="73" t="s">
        <v>337</v>
      </c>
      <c r="E139" s="109" t="s">
        <v>15</v>
      </c>
      <c r="F139" s="98">
        <v>3000</v>
      </c>
      <c r="G139" s="99">
        <v>50</v>
      </c>
      <c r="H139" s="99">
        <f t="shared" ref="H139:H145" si="3">+G139*F139/1000</f>
        <v>150</v>
      </c>
    </row>
    <row r="140" spans="1:8" s="6" customFormat="1" ht="21">
      <c r="A140" s="110">
        <v>33631350</v>
      </c>
      <c r="B140" s="134" t="s">
        <v>102</v>
      </c>
      <c r="C140" s="3" t="s">
        <v>551</v>
      </c>
      <c r="D140" s="73" t="s">
        <v>337</v>
      </c>
      <c r="E140" s="106" t="s">
        <v>24</v>
      </c>
      <c r="F140" s="98">
        <v>25</v>
      </c>
      <c r="G140" s="99">
        <v>1040</v>
      </c>
      <c r="H140" s="99">
        <f t="shared" si="3"/>
        <v>26</v>
      </c>
    </row>
    <row r="141" spans="1:8" s="6" customFormat="1" ht="21">
      <c r="A141" s="110">
        <v>33621330</v>
      </c>
      <c r="B141" s="134" t="s">
        <v>400</v>
      </c>
      <c r="C141" s="3" t="s">
        <v>398</v>
      </c>
      <c r="D141" s="73" t="s">
        <v>337</v>
      </c>
      <c r="E141" s="106" t="s">
        <v>24</v>
      </c>
      <c r="F141" s="98">
        <v>50</v>
      </c>
      <c r="G141" s="99">
        <v>75</v>
      </c>
      <c r="H141" s="99">
        <f t="shared" si="3"/>
        <v>3.75</v>
      </c>
    </row>
    <row r="142" spans="1:8" s="6" customFormat="1" ht="21">
      <c r="A142" s="110">
        <v>33621340</v>
      </c>
      <c r="B142" s="134" t="s">
        <v>124</v>
      </c>
      <c r="C142" s="3" t="s">
        <v>380</v>
      </c>
      <c r="D142" s="73" t="s">
        <v>337</v>
      </c>
      <c r="E142" s="106" t="s">
        <v>114</v>
      </c>
      <c r="F142" s="98">
        <v>30</v>
      </c>
      <c r="G142" s="99">
        <v>40</v>
      </c>
      <c r="H142" s="99">
        <f t="shared" si="3"/>
        <v>1.2</v>
      </c>
    </row>
    <row r="143" spans="1:8" s="6" customFormat="1" ht="21">
      <c r="A143" s="110">
        <v>33621150</v>
      </c>
      <c r="B143" s="134" t="s">
        <v>86</v>
      </c>
      <c r="C143" s="3" t="s">
        <v>413</v>
      </c>
      <c r="D143" s="73" t="s">
        <v>337</v>
      </c>
      <c r="E143" s="106" t="s">
        <v>24</v>
      </c>
      <c r="F143" s="98">
        <v>1300</v>
      </c>
      <c r="G143" s="99">
        <v>1718</v>
      </c>
      <c r="H143" s="99">
        <f t="shared" si="3"/>
        <v>2233.4</v>
      </c>
    </row>
    <row r="144" spans="1:8" s="6" customFormat="1" ht="21">
      <c r="A144" s="110">
        <v>33691176</v>
      </c>
      <c r="B144" s="134" t="s">
        <v>556</v>
      </c>
      <c r="C144" s="3" t="s">
        <v>557</v>
      </c>
      <c r="D144" s="73" t="s">
        <v>337</v>
      </c>
      <c r="E144" s="106" t="s">
        <v>24</v>
      </c>
      <c r="F144" s="98">
        <v>50</v>
      </c>
      <c r="G144" s="99">
        <v>1000</v>
      </c>
      <c r="H144" s="99">
        <v>50</v>
      </c>
    </row>
    <row r="145" spans="1:8" s="6" customFormat="1" ht="21">
      <c r="A145" s="110">
        <v>33691176</v>
      </c>
      <c r="B145" s="134" t="s">
        <v>478</v>
      </c>
      <c r="C145" s="12" t="s">
        <v>448</v>
      </c>
      <c r="D145" s="73" t="s">
        <v>337</v>
      </c>
      <c r="E145" s="109" t="s">
        <v>117</v>
      </c>
      <c r="F145" s="98">
        <v>20</v>
      </c>
      <c r="G145" s="99">
        <v>120</v>
      </c>
      <c r="H145" s="99">
        <f t="shared" si="3"/>
        <v>2.4</v>
      </c>
    </row>
    <row r="146" spans="1:8" s="6" customFormat="1" ht="25.5">
      <c r="A146" s="110">
        <v>33661115</v>
      </c>
      <c r="B146" s="134" t="s">
        <v>554</v>
      </c>
      <c r="C146" s="3" t="s">
        <v>555</v>
      </c>
      <c r="D146" s="73" t="s">
        <v>337</v>
      </c>
      <c r="E146" s="106" t="s">
        <v>24</v>
      </c>
      <c r="F146" s="98">
        <v>200</v>
      </c>
      <c r="G146" s="99">
        <v>600</v>
      </c>
      <c r="H146" s="99">
        <v>120</v>
      </c>
    </row>
    <row r="147" spans="1:8" s="23" customFormat="1">
      <c r="A147" s="110">
        <v>33691176</v>
      </c>
      <c r="B147" s="134" t="s">
        <v>472</v>
      </c>
      <c r="C147" s="12">
        <v>45</v>
      </c>
      <c r="D147" s="73" t="s">
        <v>337</v>
      </c>
      <c r="E147" s="109" t="s">
        <v>269</v>
      </c>
      <c r="F147" s="98">
        <v>20</v>
      </c>
      <c r="G147" s="99">
        <v>1100</v>
      </c>
      <c r="H147" s="99">
        <f>+G147*F147/1000</f>
        <v>22</v>
      </c>
    </row>
    <row r="148" spans="1:8" s="6" customFormat="1">
      <c r="A148" s="247" t="s">
        <v>146</v>
      </c>
      <c r="B148" s="248"/>
      <c r="C148" s="12"/>
      <c r="D148" s="121" t="s">
        <v>7</v>
      </c>
      <c r="E148" s="121" t="s">
        <v>7</v>
      </c>
      <c r="F148" s="97" t="s">
        <v>7</v>
      </c>
      <c r="G148" s="97" t="s">
        <v>7</v>
      </c>
      <c r="H148" s="117"/>
    </row>
    <row r="149" spans="1:8" s="6" customFormat="1" ht="25.5">
      <c r="A149" s="112">
        <v>33141142</v>
      </c>
      <c r="B149" s="137" t="s">
        <v>147</v>
      </c>
      <c r="C149" s="12" t="s">
        <v>490</v>
      </c>
      <c r="D149" s="73" t="s">
        <v>337</v>
      </c>
      <c r="E149" s="112" t="s">
        <v>13</v>
      </c>
      <c r="F149" s="118">
        <v>1200</v>
      </c>
      <c r="G149" s="119">
        <v>11</v>
      </c>
      <c r="H149" s="99">
        <f t="shared" ref="H149:H212" si="4">+G149*F149/1000</f>
        <v>13.2</v>
      </c>
    </row>
    <row r="150" spans="1:8" s="6" customFormat="1">
      <c r="A150" s="112">
        <v>33141142</v>
      </c>
      <c r="B150" s="137" t="s">
        <v>148</v>
      </c>
      <c r="C150" s="12">
        <v>2</v>
      </c>
      <c r="D150" s="73" t="s">
        <v>337</v>
      </c>
      <c r="E150" s="112" t="s">
        <v>13</v>
      </c>
      <c r="F150" s="118">
        <v>9000</v>
      </c>
      <c r="G150" s="119">
        <v>9</v>
      </c>
      <c r="H150" s="99">
        <f t="shared" si="4"/>
        <v>81</v>
      </c>
    </row>
    <row r="151" spans="1:8" s="6" customFormat="1">
      <c r="A151" s="112">
        <v>33141142</v>
      </c>
      <c r="B151" s="137" t="s">
        <v>148</v>
      </c>
      <c r="C151" s="12">
        <v>5</v>
      </c>
      <c r="D151" s="73" t="s">
        <v>337</v>
      </c>
      <c r="E151" s="112" t="s">
        <v>13</v>
      </c>
      <c r="F151" s="118">
        <v>9000</v>
      </c>
      <c r="G151" s="119">
        <v>10</v>
      </c>
      <c r="H151" s="99">
        <f t="shared" si="4"/>
        <v>90</v>
      </c>
    </row>
    <row r="152" spans="1:8" s="6" customFormat="1">
      <c r="A152" s="112">
        <v>33141142</v>
      </c>
      <c r="B152" s="137" t="s">
        <v>148</v>
      </c>
      <c r="C152" s="12">
        <v>10</v>
      </c>
      <c r="D152" s="73" t="s">
        <v>337</v>
      </c>
      <c r="E152" s="112" t="s">
        <v>13</v>
      </c>
      <c r="F152" s="118">
        <v>5000</v>
      </c>
      <c r="G152" s="119">
        <v>15</v>
      </c>
      <c r="H152" s="99">
        <f t="shared" si="4"/>
        <v>75</v>
      </c>
    </row>
    <row r="153" spans="1:8" s="6" customFormat="1">
      <c r="A153" s="112">
        <v>33141142</v>
      </c>
      <c r="B153" s="137" t="s">
        <v>148</v>
      </c>
      <c r="C153" s="12">
        <v>20</v>
      </c>
      <c r="D153" s="73" t="s">
        <v>337</v>
      </c>
      <c r="E153" s="112" t="s">
        <v>13</v>
      </c>
      <c r="F153" s="118">
        <v>500</v>
      </c>
      <c r="G153" s="119">
        <v>22</v>
      </c>
      <c r="H153" s="99">
        <f t="shared" si="4"/>
        <v>11</v>
      </c>
    </row>
    <row r="154" spans="1:8" s="6" customFormat="1">
      <c r="A154" s="112">
        <v>33141142</v>
      </c>
      <c r="B154" s="137" t="s">
        <v>149</v>
      </c>
      <c r="C154" s="12">
        <v>50</v>
      </c>
      <c r="D154" s="73" t="s">
        <v>337</v>
      </c>
      <c r="E154" s="112" t="s">
        <v>13</v>
      </c>
      <c r="F154" s="118">
        <v>400</v>
      </c>
      <c r="G154" s="119">
        <v>55</v>
      </c>
      <c r="H154" s="99">
        <f t="shared" si="4"/>
        <v>22</v>
      </c>
    </row>
    <row r="155" spans="1:8" s="6" customFormat="1" ht="25.5">
      <c r="A155" s="112">
        <v>33191510</v>
      </c>
      <c r="B155" s="137" t="s">
        <v>150</v>
      </c>
      <c r="C155" s="12" t="s">
        <v>10</v>
      </c>
      <c r="D155" s="73" t="s">
        <v>337</v>
      </c>
      <c r="E155" s="112" t="s">
        <v>13</v>
      </c>
      <c r="F155" s="118">
        <v>3000</v>
      </c>
      <c r="G155" s="119">
        <v>34</v>
      </c>
      <c r="H155" s="99">
        <f t="shared" si="4"/>
        <v>102</v>
      </c>
    </row>
    <row r="156" spans="1:8" s="6" customFormat="1">
      <c r="A156" s="112">
        <v>33191520</v>
      </c>
      <c r="B156" s="137" t="s">
        <v>151</v>
      </c>
      <c r="C156" s="12" t="s">
        <v>10</v>
      </c>
      <c r="D156" s="73" t="s">
        <v>337</v>
      </c>
      <c r="E156" s="112" t="s">
        <v>10</v>
      </c>
      <c r="F156" s="118">
        <v>100</v>
      </c>
      <c r="G156" s="119">
        <v>100</v>
      </c>
      <c r="H156" s="99">
        <f t="shared" si="4"/>
        <v>10</v>
      </c>
    </row>
    <row r="157" spans="1:8" s="6" customFormat="1">
      <c r="A157" s="112">
        <v>33141158</v>
      </c>
      <c r="B157" s="137" t="s">
        <v>152</v>
      </c>
      <c r="C157" s="12" t="s">
        <v>491</v>
      </c>
      <c r="D157" s="73" t="s">
        <v>337</v>
      </c>
      <c r="E157" s="112" t="s">
        <v>210</v>
      </c>
      <c r="F157" s="118">
        <v>4000</v>
      </c>
      <c r="G157" s="119">
        <v>63</v>
      </c>
      <c r="H157" s="99">
        <f t="shared" si="4"/>
        <v>252</v>
      </c>
    </row>
    <row r="158" spans="1:8" s="6" customFormat="1" ht="25.5">
      <c r="A158" s="112">
        <v>33141159</v>
      </c>
      <c r="B158" s="137" t="s">
        <v>153</v>
      </c>
      <c r="C158" s="12" t="s">
        <v>533</v>
      </c>
      <c r="D158" s="73" t="s">
        <v>337</v>
      </c>
      <c r="E158" s="112" t="s">
        <v>13</v>
      </c>
      <c r="F158" s="118">
        <v>40000</v>
      </c>
      <c r="G158" s="119">
        <v>10</v>
      </c>
      <c r="H158" s="99">
        <f t="shared" si="4"/>
        <v>400</v>
      </c>
    </row>
    <row r="159" spans="1:8" s="6" customFormat="1" ht="25.5">
      <c r="A159" s="112">
        <v>33141159</v>
      </c>
      <c r="B159" s="137" t="s">
        <v>154</v>
      </c>
      <c r="C159" s="12" t="s">
        <v>533</v>
      </c>
      <c r="D159" s="73" t="s">
        <v>337</v>
      </c>
      <c r="E159" s="112" t="s">
        <v>13</v>
      </c>
      <c r="F159" s="118">
        <v>40000</v>
      </c>
      <c r="G159" s="119">
        <v>9</v>
      </c>
      <c r="H159" s="99">
        <f t="shared" si="4"/>
        <v>360</v>
      </c>
    </row>
    <row r="160" spans="1:8" s="6" customFormat="1">
      <c r="A160" s="112">
        <v>33141142</v>
      </c>
      <c r="B160" s="137" t="s">
        <v>259</v>
      </c>
      <c r="C160" s="12">
        <v>3</v>
      </c>
      <c r="D160" s="73" t="s">
        <v>337</v>
      </c>
      <c r="E160" s="112" t="s">
        <v>10</v>
      </c>
      <c r="F160" s="118">
        <v>1500</v>
      </c>
      <c r="G160" s="119">
        <v>9</v>
      </c>
      <c r="H160" s="99">
        <f t="shared" si="4"/>
        <v>13.5</v>
      </c>
    </row>
    <row r="161" spans="1:8" s="6" customFormat="1">
      <c r="A161" s="113">
        <v>33141114</v>
      </c>
      <c r="B161" s="138" t="s">
        <v>155</v>
      </c>
      <c r="C161" s="12" t="s">
        <v>11</v>
      </c>
      <c r="D161" s="73" t="s">
        <v>337</v>
      </c>
      <c r="E161" s="113" t="s">
        <v>11</v>
      </c>
      <c r="F161" s="118">
        <v>9000</v>
      </c>
      <c r="G161" s="119">
        <v>75</v>
      </c>
      <c r="H161" s="99">
        <f t="shared" si="4"/>
        <v>675</v>
      </c>
    </row>
    <row r="162" spans="1:8" s="6" customFormat="1" ht="21">
      <c r="A162" s="112">
        <v>33141115</v>
      </c>
      <c r="B162" s="137" t="s">
        <v>156</v>
      </c>
      <c r="C162" s="12" t="s">
        <v>12</v>
      </c>
      <c r="D162" s="73" t="s">
        <v>337</v>
      </c>
      <c r="E162" s="112" t="s">
        <v>211</v>
      </c>
      <c r="F162" s="118">
        <v>300</v>
      </c>
      <c r="G162" s="119">
        <v>150</v>
      </c>
      <c r="H162" s="99">
        <f t="shared" si="4"/>
        <v>45</v>
      </c>
    </row>
    <row r="163" spans="1:8" s="6" customFormat="1">
      <c r="A163" s="112">
        <v>33141121</v>
      </c>
      <c r="B163" s="137" t="s">
        <v>158</v>
      </c>
      <c r="C163" s="12" t="s">
        <v>492</v>
      </c>
      <c r="D163" s="73" t="s">
        <v>337</v>
      </c>
      <c r="E163" s="112" t="s">
        <v>10</v>
      </c>
      <c r="F163" s="118">
        <v>36</v>
      </c>
      <c r="G163" s="119">
        <v>210</v>
      </c>
      <c r="H163" s="99">
        <f t="shared" si="4"/>
        <v>7.56</v>
      </c>
    </row>
    <row r="164" spans="1:8" s="6" customFormat="1">
      <c r="A164" s="112">
        <v>33141121</v>
      </c>
      <c r="B164" s="137" t="s">
        <v>158</v>
      </c>
      <c r="C164" s="12" t="s">
        <v>493</v>
      </c>
      <c r="D164" s="73" t="s">
        <v>337</v>
      </c>
      <c r="E164" s="112" t="s">
        <v>10</v>
      </c>
      <c r="F164" s="118">
        <v>60</v>
      </c>
      <c r="G164" s="119">
        <v>210</v>
      </c>
      <c r="H164" s="99">
        <f t="shared" si="4"/>
        <v>12.6</v>
      </c>
    </row>
    <row r="165" spans="1:8" s="6" customFormat="1">
      <c r="A165" s="112">
        <v>33141121</v>
      </c>
      <c r="B165" s="137" t="s">
        <v>158</v>
      </c>
      <c r="C165" s="12" t="s">
        <v>494</v>
      </c>
      <c r="D165" s="73" t="s">
        <v>337</v>
      </c>
      <c r="E165" s="112" t="s">
        <v>10</v>
      </c>
      <c r="F165" s="118">
        <v>60</v>
      </c>
      <c r="G165" s="119">
        <v>210</v>
      </c>
      <c r="H165" s="99">
        <f t="shared" si="4"/>
        <v>12.6</v>
      </c>
    </row>
    <row r="166" spans="1:8" s="6" customFormat="1" ht="25.5">
      <c r="A166" s="112">
        <v>33141121</v>
      </c>
      <c r="B166" s="137" t="s">
        <v>158</v>
      </c>
      <c r="C166" s="12" t="s">
        <v>495</v>
      </c>
      <c r="D166" s="73" t="s">
        <v>337</v>
      </c>
      <c r="E166" s="112" t="s">
        <v>10</v>
      </c>
      <c r="F166" s="118">
        <v>36</v>
      </c>
      <c r="G166" s="119">
        <v>210</v>
      </c>
      <c r="H166" s="99">
        <f t="shared" si="4"/>
        <v>7.56</v>
      </c>
    </row>
    <row r="167" spans="1:8" s="6" customFormat="1" ht="51">
      <c r="A167" s="112">
        <v>33141121</v>
      </c>
      <c r="B167" s="137" t="s">
        <v>159</v>
      </c>
      <c r="C167" s="12" t="s">
        <v>496</v>
      </c>
      <c r="D167" s="73" t="s">
        <v>337</v>
      </c>
      <c r="E167" s="112" t="s">
        <v>10</v>
      </c>
      <c r="F167" s="118">
        <v>720</v>
      </c>
      <c r="G167" s="119">
        <v>330</v>
      </c>
      <c r="H167" s="99">
        <f t="shared" si="4"/>
        <v>237.6</v>
      </c>
    </row>
    <row r="168" spans="1:8" s="6" customFormat="1">
      <c r="A168" s="112">
        <v>33141121</v>
      </c>
      <c r="B168" s="137" t="s">
        <v>159</v>
      </c>
      <c r="C168" s="12" t="s">
        <v>497</v>
      </c>
      <c r="D168" s="73" t="s">
        <v>337</v>
      </c>
      <c r="E168" s="112" t="s">
        <v>10</v>
      </c>
      <c r="F168" s="118">
        <v>1200</v>
      </c>
      <c r="G168" s="119">
        <v>345</v>
      </c>
      <c r="H168" s="99">
        <f t="shared" si="4"/>
        <v>414</v>
      </c>
    </row>
    <row r="169" spans="1:8" s="6" customFormat="1">
      <c r="A169" s="112" t="s">
        <v>157</v>
      </c>
      <c r="B169" s="137" t="s">
        <v>159</v>
      </c>
      <c r="C169" s="12" t="s">
        <v>498</v>
      </c>
      <c r="D169" s="73" t="s">
        <v>337</v>
      </c>
      <c r="E169" s="112" t="s">
        <v>10</v>
      </c>
      <c r="F169" s="118">
        <v>1600</v>
      </c>
      <c r="G169" s="119">
        <v>345</v>
      </c>
      <c r="H169" s="99">
        <f t="shared" si="4"/>
        <v>552</v>
      </c>
    </row>
    <row r="170" spans="1:8" s="6" customFormat="1" ht="25.5">
      <c r="A170" s="112">
        <v>33141121</v>
      </c>
      <c r="B170" s="137" t="s">
        <v>159</v>
      </c>
      <c r="C170" s="12" t="s">
        <v>499</v>
      </c>
      <c r="D170" s="73" t="s">
        <v>337</v>
      </c>
      <c r="E170" s="112" t="s">
        <v>10</v>
      </c>
      <c r="F170" s="118">
        <v>480</v>
      </c>
      <c r="G170" s="119">
        <v>330</v>
      </c>
      <c r="H170" s="99">
        <f t="shared" si="4"/>
        <v>158.4</v>
      </c>
    </row>
    <row r="171" spans="1:8" s="6" customFormat="1" ht="25.5">
      <c r="A171" s="112">
        <v>33141136</v>
      </c>
      <c r="B171" s="137" t="s">
        <v>161</v>
      </c>
      <c r="C171" s="12" t="s">
        <v>500</v>
      </c>
      <c r="D171" s="73" t="s">
        <v>337</v>
      </c>
      <c r="E171" s="112" t="s">
        <v>10</v>
      </c>
      <c r="F171" s="118">
        <v>600</v>
      </c>
      <c r="G171" s="119">
        <v>45</v>
      </c>
      <c r="H171" s="99">
        <f t="shared" si="4"/>
        <v>27</v>
      </c>
    </row>
    <row r="172" spans="1:8" s="6" customFormat="1">
      <c r="A172" s="112" t="s">
        <v>160</v>
      </c>
      <c r="B172" s="137" t="s">
        <v>161</v>
      </c>
      <c r="C172" s="12" t="s">
        <v>529</v>
      </c>
      <c r="D172" s="73" t="s">
        <v>337</v>
      </c>
      <c r="E172" s="112" t="s">
        <v>10</v>
      </c>
      <c r="F172" s="118">
        <v>2500</v>
      </c>
      <c r="G172" s="119">
        <v>37</v>
      </c>
      <c r="H172" s="99">
        <f t="shared" si="4"/>
        <v>92.5</v>
      </c>
    </row>
    <row r="173" spans="1:8" s="6" customFormat="1">
      <c r="A173" s="112" t="s">
        <v>160</v>
      </c>
      <c r="B173" s="137" t="s">
        <v>161</v>
      </c>
      <c r="C173" s="12" t="s">
        <v>530</v>
      </c>
      <c r="D173" s="73" t="s">
        <v>337</v>
      </c>
      <c r="E173" s="112" t="s">
        <v>13</v>
      </c>
      <c r="F173" s="118">
        <v>200</v>
      </c>
      <c r="G173" s="119">
        <v>37</v>
      </c>
      <c r="H173" s="99">
        <f t="shared" si="4"/>
        <v>7.4</v>
      </c>
    </row>
    <row r="174" spans="1:8" s="6" customFormat="1">
      <c r="A174" s="112" t="s">
        <v>160</v>
      </c>
      <c r="B174" s="137" t="s">
        <v>161</v>
      </c>
      <c r="C174" s="12" t="s">
        <v>531</v>
      </c>
      <c r="D174" s="73" t="s">
        <v>337</v>
      </c>
      <c r="E174" s="112" t="s">
        <v>13</v>
      </c>
      <c r="F174" s="118">
        <v>100</v>
      </c>
      <c r="G174" s="119">
        <v>37</v>
      </c>
      <c r="H174" s="99">
        <f t="shared" si="4"/>
        <v>3.7</v>
      </c>
    </row>
    <row r="175" spans="1:8" s="6" customFormat="1">
      <c r="A175" s="112">
        <v>33141136</v>
      </c>
      <c r="B175" s="137" t="s">
        <v>162</v>
      </c>
      <c r="C175" s="12" t="s">
        <v>528</v>
      </c>
      <c r="D175" s="73" t="s">
        <v>337</v>
      </c>
      <c r="E175" s="112" t="s">
        <v>13</v>
      </c>
      <c r="F175" s="118">
        <v>800</v>
      </c>
      <c r="G175" s="119">
        <v>169</v>
      </c>
      <c r="H175" s="99">
        <f t="shared" si="4"/>
        <v>135.19999999999999</v>
      </c>
    </row>
    <row r="176" spans="1:8" s="6" customFormat="1">
      <c r="A176" s="112">
        <v>33191650</v>
      </c>
      <c r="B176" s="137" t="s">
        <v>163</v>
      </c>
      <c r="C176" s="12" t="s">
        <v>501</v>
      </c>
      <c r="D176" s="73" t="s">
        <v>337</v>
      </c>
      <c r="E176" s="112" t="s">
        <v>10</v>
      </c>
      <c r="F176" s="118">
        <v>5000</v>
      </c>
      <c r="G176" s="119">
        <v>3</v>
      </c>
      <c r="H176" s="99">
        <f t="shared" si="4"/>
        <v>15</v>
      </c>
    </row>
    <row r="177" spans="1:8" s="6" customFormat="1">
      <c r="A177" s="112">
        <v>33141129</v>
      </c>
      <c r="B177" s="137" t="s">
        <v>164</v>
      </c>
      <c r="C177" s="12" t="s">
        <v>501</v>
      </c>
      <c r="D177" s="73" t="s">
        <v>337</v>
      </c>
      <c r="E177" s="112" t="s">
        <v>10</v>
      </c>
      <c r="F177" s="118">
        <v>15000</v>
      </c>
      <c r="G177" s="119">
        <v>3</v>
      </c>
      <c r="H177" s="99">
        <f t="shared" si="4"/>
        <v>45</v>
      </c>
    </row>
    <row r="178" spans="1:8" s="6" customFormat="1">
      <c r="A178" s="112">
        <v>33191650</v>
      </c>
      <c r="B178" s="137" t="s">
        <v>165</v>
      </c>
      <c r="C178" s="12" t="s">
        <v>501</v>
      </c>
      <c r="D178" s="73" t="s">
        <v>337</v>
      </c>
      <c r="E178" s="112" t="s">
        <v>10</v>
      </c>
      <c r="F178" s="118">
        <v>2000</v>
      </c>
      <c r="G178" s="119">
        <v>7</v>
      </c>
      <c r="H178" s="99">
        <f t="shared" si="4"/>
        <v>14</v>
      </c>
    </row>
    <row r="179" spans="1:8" s="6" customFormat="1">
      <c r="A179" s="112">
        <v>33141183</v>
      </c>
      <c r="B179" s="137" t="s">
        <v>166</v>
      </c>
      <c r="C179" s="12" t="s">
        <v>527</v>
      </c>
      <c r="D179" s="73" t="s">
        <v>337</v>
      </c>
      <c r="E179" s="112" t="s">
        <v>10</v>
      </c>
      <c r="F179" s="118">
        <v>400</v>
      </c>
      <c r="G179" s="119">
        <v>48</v>
      </c>
      <c r="H179" s="99">
        <f t="shared" si="4"/>
        <v>19.2</v>
      </c>
    </row>
    <row r="180" spans="1:8" s="6" customFormat="1" ht="25.5">
      <c r="A180" s="112">
        <v>33161220</v>
      </c>
      <c r="B180" s="137" t="s">
        <v>167</v>
      </c>
      <c r="C180" s="12" t="s">
        <v>10</v>
      </c>
      <c r="D180" s="73" t="s">
        <v>337</v>
      </c>
      <c r="E180" s="112" t="s">
        <v>10</v>
      </c>
      <c r="F180" s="118">
        <v>2000</v>
      </c>
      <c r="G180" s="119">
        <v>8</v>
      </c>
      <c r="H180" s="99">
        <f t="shared" si="4"/>
        <v>16</v>
      </c>
    </row>
    <row r="181" spans="1:8" s="6" customFormat="1">
      <c r="A181" s="112">
        <v>33141183</v>
      </c>
      <c r="B181" s="137" t="s">
        <v>168</v>
      </c>
      <c r="C181" s="12" t="s">
        <v>10</v>
      </c>
      <c r="D181" s="73" t="s">
        <v>337</v>
      </c>
      <c r="E181" s="112" t="s">
        <v>10</v>
      </c>
      <c r="F181" s="118">
        <v>400</v>
      </c>
      <c r="G181" s="119">
        <v>67</v>
      </c>
      <c r="H181" s="99">
        <f t="shared" si="4"/>
        <v>26.8</v>
      </c>
    </row>
    <row r="182" spans="1:8" s="6" customFormat="1">
      <c r="A182" s="112">
        <v>33141157</v>
      </c>
      <c r="B182" s="137" t="s">
        <v>169</v>
      </c>
      <c r="C182" s="12" t="s">
        <v>526</v>
      </c>
      <c r="D182" s="73" t="s">
        <v>337</v>
      </c>
      <c r="E182" s="112" t="s">
        <v>10</v>
      </c>
      <c r="F182" s="118">
        <v>1000</v>
      </c>
      <c r="G182" s="119">
        <v>21</v>
      </c>
      <c r="H182" s="99">
        <f t="shared" si="4"/>
        <v>21</v>
      </c>
    </row>
    <row r="183" spans="1:8" s="6" customFormat="1">
      <c r="A183" s="112">
        <v>33141211</v>
      </c>
      <c r="B183" s="137" t="s">
        <v>170</v>
      </c>
      <c r="C183" s="12" t="s">
        <v>502</v>
      </c>
      <c r="D183" s="73" t="s">
        <v>337</v>
      </c>
      <c r="E183" s="112" t="s">
        <v>10</v>
      </c>
      <c r="F183" s="118">
        <v>2000</v>
      </c>
      <c r="G183" s="119">
        <v>3</v>
      </c>
      <c r="H183" s="99">
        <f t="shared" si="4"/>
        <v>6</v>
      </c>
    </row>
    <row r="184" spans="1:8" s="6" customFormat="1">
      <c r="A184" s="112">
        <v>33141211</v>
      </c>
      <c r="B184" s="137" t="s">
        <v>171</v>
      </c>
      <c r="C184" s="12" t="s">
        <v>10</v>
      </c>
      <c r="D184" s="73" t="s">
        <v>337</v>
      </c>
      <c r="E184" s="112" t="s">
        <v>10</v>
      </c>
      <c r="F184" s="118">
        <v>3000</v>
      </c>
      <c r="G184" s="119">
        <v>8</v>
      </c>
      <c r="H184" s="99">
        <f t="shared" si="4"/>
        <v>24</v>
      </c>
    </row>
    <row r="185" spans="1:8" s="6" customFormat="1" ht="25.5">
      <c r="A185" s="112">
        <v>33141143</v>
      </c>
      <c r="B185" s="137" t="s">
        <v>260</v>
      </c>
      <c r="C185" s="12" t="s">
        <v>532</v>
      </c>
      <c r="D185" s="73" t="s">
        <v>337</v>
      </c>
      <c r="E185" s="112" t="s">
        <v>10</v>
      </c>
      <c r="F185" s="118">
        <v>7000</v>
      </c>
      <c r="G185" s="119">
        <v>4</v>
      </c>
      <c r="H185" s="99">
        <f t="shared" si="4"/>
        <v>28</v>
      </c>
    </row>
    <row r="186" spans="1:8" s="6" customFormat="1">
      <c r="A186" s="112">
        <v>33191310</v>
      </c>
      <c r="B186" s="137" t="s">
        <v>172</v>
      </c>
      <c r="C186" s="12" t="s">
        <v>10</v>
      </c>
      <c r="D186" s="73" t="s">
        <v>337</v>
      </c>
      <c r="E186" s="112" t="s">
        <v>10</v>
      </c>
      <c r="F186" s="118">
        <v>3000</v>
      </c>
      <c r="G186" s="119">
        <v>3</v>
      </c>
      <c r="H186" s="99">
        <f t="shared" si="4"/>
        <v>9</v>
      </c>
    </row>
    <row r="187" spans="1:8" s="6" customFormat="1">
      <c r="A187" s="112">
        <v>33141100</v>
      </c>
      <c r="B187" s="137" t="s">
        <v>173</v>
      </c>
      <c r="C187" s="12" t="s">
        <v>10</v>
      </c>
      <c r="D187" s="73" t="s">
        <v>337</v>
      </c>
      <c r="E187" s="112" t="s">
        <v>10</v>
      </c>
      <c r="F187" s="118">
        <v>600</v>
      </c>
      <c r="G187" s="119">
        <v>130</v>
      </c>
      <c r="H187" s="99">
        <f t="shared" si="4"/>
        <v>78</v>
      </c>
    </row>
    <row r="188" spans="1:8" s="6" customFormat="1">
      <c r="A188" s="112">
        <v>33141127</v>
      </c>
      <c r="B188" s="137" t="s">
        <v>288</v>
      </c>
      <c r="C188" s="12" t="s">
        <v>503</v>
      </c>
      <c r="D188" s="73" t="s">
        <v>337</v>
      </c>
      <c r="E188" s="112" t="s">
        <v>10</v>
      </c>
      <c r="F188" s="118">
        <v>3000</v>
      </c>
      <c r="G188" s="120">
        <v>90</v>
      </c>
      <c r="H188" s="99">
        <f t="shared" si="4"/>
        <v>270</v>
      </c>
    </row>
    <row r="189" spans="1:8" s="6" customFormat="1">
      <c r="A189" s="112">
        <v>33141127</v>
      </c>
      <c r="B189" s="137" t="s">
        <v>288</v>
      </c>
      <c r="C189" s="12" t="s">
        <v>504</v>
      </c>
      <c r="D189" s="73" t="s">
        <v>337</v>
      </c>
      <c r="E189" s="112" t="s">
        <v>10</v>
      </c>
      <c r="F189" s="118">
        <v>1500</v>
      </c>
      <c r="G189" s="119">
        <v>190</v>
      </c>
      <c r="H189" s="99">
        <f t="shared" si="4"/>
        <v>285</v>
      </c>
    </row>
    <row r="190" spans="1:8" s="6" customFormat="1">
      <c r="A190" s="112">
        <v>33141211</v>
      </c>
      <c r="B190" s="137" t="s">
        <v>174</v>
      </c>
      <c r="C190" s="12" t="s">
        <v>11</v>
      </c>
      <c r="D190" s="73" t="s">
        <v>337</v>
      </c>
      <c r="E190" s="112" t="s">
        <v>11</v>
      </c>
      <c r="F190" s="118">
        <v>200</v>
      </c>
      <c r="G190" s="119">
        <v>300</v>
      </c>
      <c r="H190" s="99">
        <f t="shared" si="4"/>
        <v>60</v>
      </c>
    </row>
    <row r="191" spans="1:8" s="6" customFormat="1">
      <c r="A191" s="112">
        <v>31651200</v>
      </c>
      <c r="B191" s="137" t="s">
        <v>175</v>
      </c>
      <c r="C191" s="12" t="s">
        <v>505</v>
      </c>
      <c r="D191" s="73" t="s">
        <v>337</v>
      </c>
      <c r="E191" s="112" t="s">
        <v>10</v>
      </c>
      <c r="F191" s="118">
        <v>30</v>
      </c>
      <c r="G191" s="119">
        <v>420</v>
      </c>
      <c r="H191" s="99">
        <f t="shared" si="4"/>
        <v>12.6</v>
      </c>
    </row>
    <row r="192" spans="1:8" s="6" customFormat="1">
      <c r="A192" s="112">
        <v>33141130</v>
      </c>
      <c r="B192" s="137" t="s">
        <v>176</v>
      </c>
      <c r="C192" s="12">
        <v>60</v>
      </c>
      <c r="D192" s="73" t="s">
        <v>337</v>
      </c>
      <c r="E192" s="112" t="s">
        <v>10</v>
      </c>
      <c r="F192" s="118">
        <v>3000</v>
      </c>
      <c r="G192" s="119">
        <v>36</v>
      </c>
      <c r="H192" s="99">
        <f t="shared" si="4"/>
        <v>108</v>
      </c>
    </row>
    <row r="193" spans="1:8" s="6" customFormat="1">
      <c r="A193" s="112">
        <v>33191650</v>
      </c>
      <c r="B193" s="137" t="s">
        <v>177</v>
      </c>
      <c r="C193" s="12" t="s">
        <v>10</v>
      </c>
      <c r="D193" s="73" t="s">
        <v>337</v>
      </c>
      <c r="E193" s="112" t="s">
        <v>10</v>
      </c>
      <c r="F193" s="118">
        <v>1000</v>
      </c>
      <c r="G193" s="119">
        <v>145</v>
      </c>
      <c r="H193" s="99">
        <f t="shared" si="4"/>
        <v>145</v>
      </c>
    </row>
    <row r="194" spans="1:8" s="6" customFormat="1">
      <c r="A194" s="112">
        <v>33141100</v>
      </c>
      <c r="B194" s="137" t="s">
        <v>178</v>
      </c>
      <c r="C194" s="12" t="s">
        <v>10</v>
      </c>
      <c r="D194" s="73" t="s">
        <v>337</v>
      </c>
      <c r="E194" s="112" t="s">
        <v>10</v>
      </c>
      <c r="F194" s="118">
        <v>1000</v>
      </c>
      <c r="G194" s="119">
        <v>29</v>
      </c>
      <c r="H194" s="99">
        <f t="shared" si="4"/>
        <v>29</v>
      </c>
    </row>
    <row r="195" spans="1:8" s="6" customFormat="1">
      <c r="A195" s="112">
        <v>33141100</v>
      </c>
      <c r="B195" s="137" t="s">
        <v>179</v>
      </c>
      <c r="C195" s="12" t="s">
        <v>10</v>
      </c>
      <c r="D195" s="73" t="s">
        <v>337</v>
      </c>
      <c r="E195" s="112" t="s">
        <v>10</v>
      </c>
      <c r="F195" s="118">
        <v>1000</v>
      </c>
      <c r="G195" s="119">
        <v>29</v>
      </c>
      <c r="H195" s="99">
        <f t="shared" si="4"/>
        <v>29</v>
      </c>
    </row>
    <row r="196" spans="1:8" s="6" customFormat="1">
      <c r="A196" s="112">
        <v>33141111</v>
      </c>
      <c r="B196" s="137" t="s">
        <v>180</v>
      </c>
      <c r="C196" s="12" t="s">
        <v>506</v>
      </c>
      <c r="D196" s="73" t="s">
        <v>337</v>
      </c>
      <c r="E196" s="112" t="s">
        <v>10</v>
      </c>
      <c r="F196" s="118">
        <v>500</v>
      </c>
      <c r="G196" s="119">
        <v>210</v>
      </c>
      <c r="H196" s="99">
        <f t="shared" si="4"/>
        <v>105</v>
      </c>
    </row>
    <row r="197" spans="1:8" s="6" customFormat="1">
      <c r="A197" s="112">
        <v>33141100</v>
      </c>
      <c r="B197" s="137" t="s">
        <v>181</v>
      </c>
      <c r="C197" s="12" t="s">
        <v>10</v>
      </c>
      <c r="D197" s="73" t="s">
        <v>337</v>
      </c>
      <c r="E197" s="112" t="s">
        <v>10</v>
      </c>
      <c r="F197" s="118">
        <v>2000</v>
      </c>
      <c r="G197" s="119">
        <v>33</v>
      </c>
      <c r="H197" s="99">
        <f t="shared" si="4"/>
        <v>66</v>
      </c>
    </row>
    <row r="198" spans="1:8" s="6" customFormat="1" ht="25.5">
      <c r="A198" s="112">
        <v>33141131</v>
      </c>
      <c r="B198" s="137" t="s">
        <v>182</v>
      </c>
      <c r="C198" s="12" t="s">
        <v>10</v>
      </c>
      <c r="D198" s="73" t="s">
        <v>337</v>
      </c>
      <c r="E198" s="112" t="s">
        <v>10</v>
      </c>
      <c r="F198" s="118">
        <v>30</v>
      </c>
      <c r="G198" s="119">
        <v>210</v>
      </c>
      <c r="H198" s="99">
        <f t="shared" si="4"/>
        <v>6.3</v>
      </c>
    </row>
    <row r="199" spans="1:8" s="6" customFormat="1" ht="25.5">
      <c r="A199" s="112">
        <v>33141145</v>
      </c>
      <c r="B199" s="137" t="s">
        <v>261</v>
      </c>
      <c r="C199" s="12" t="s">
        <v>507</v>
      </c>
      <c r="D199" s="73" t="s">
        <v>337</v>
      </c>
      <c r="E199" s="112" t="s">
        <v>10</v>
      </c>
      <c r="F199" s="118">
        <v>1000</v>
      </c>
      <c r="G199" s="119">
        <v>400</v>
      </c>
      <c r="H199" s="99">
        <f t="shared" si="4"/>
        <v>400</v>
      </c>
    </row>
    <row r="200" spans="1:8" s="6" customFormat="1" ht="25.5">
      <c r="A200" s="112">
        <v>33141211</v>
      </c>
      <c r="B200" s="137" t="s">
        <v>185</v>
      </c>
      <c r="C200" s="12" t="s">
        <v>508</v>
      </c>
      <c r="D200" s="73" t="s">
        <v>337</v>
      </c>
      <c r="E200" s="112" t="s">
        <v>10</v>
      </c>
      <c r="F200" s="118">
        <v>20</v>
      </c>
      <c r="G200" s="119">
        <v>230</v>
      </c>
      <c r="H200" s="99">
        <f t="shared" si="4"/>
        <v>4.5999999999999996</v>
      </c>
    </row>
    <row r="201" spans="1:8" s="6" customFormat="1">
      <c r="A201" s="112">
        <v>33141211</v>
      </c>
      <c r="B201" s="137" t="s">
        <v>186</v>
      </c>
      <c r="C201" s="12" t="s">
        <v>509</v>
      </c>
      <c r="D201" s="73" t="s">
        <v>337</v>
      </c>
      <c r="E201" s="112" t="s">
        <v>10</v>
      </c>
      <c r="F201" s="118">
        <v>200</v>
      </c>
      <c r="G201" s="119">
        <v>202</v>
      </c>
      <c r="H201" s="99">
        <f t="shared" si="4"/>
        <v>40.4</v>
      </c>
    </row>
    <row r="202" spans="1:8" s="6" customFormat="1">
      <c r="A202" s="112">
        <v>33121180</v>
      </c>
      <c r="B202" s="137" t="s">
        <v>187</v>
      </c>
      <c r="C202" s="12" t="s">
        <v>10</v>
      </c>
      <c r="D202" s="73" t="s">
        <v>337</v>
      </c>
      <c r="E202" s="112" t="s">
        <v>10</v>
      </c>
      <c r="F202" s="118">
        <v>20</v>
      </c>
      <c r="G202" s="119">
        <v>3482</v>
      </c>
      <c r="H202" s="99">
        <f t="shared" si="4"/>
        <v>69.64</v>
      </c>
    </row>
    <row r="203" spans="1:8" s="6" customFormat="1">
      <c r="A203" s="112">
        <v>33141134</v>
      </c>
      <c r="B203" s="137" t="s">
        <v>188</v>
      </c>
      <c r="C203" s="12" t="s">
        <v>510</v>
      </c>
      <c r="D203" s="73" t="s">
        <v>337</v>
      </c>
      <c r="E203" s="112" t="s">
        <v>10</v>
      </c>
      <c r="F203" s="118">
        <v>200</v>
      </c>
      <c r="G203" s="119">
        <v>450</v>
      </c>
      <c r="H203" s="99">
        <f t="shared" si="4"/>
        <v>90</v>
      </c>
    </row>
    <row r="204" spans="1:8" s="6" customFormat="1">
      <c r="A204" s="112">
        <v>33141111</v>
      </c>
      <c r="B204" s="137" t="s">
        <v>189</v>
      </c>
      <c r="C204" s="12" t="s">
        <v>10</v>
      </c>
      <c r="D204" s="73" t="s">
        <v>337</v>
      </c>
      <c r="E204" s="112" t="s">
        <v>10</v>
      </c>
      <c r="F204" s="118">
        <v>5000</v>
      </c>
      <c r="G204" s="119">
        <v>4</v>
      </c>
      <c r="H204" s="99">
        <f t="shared" si="4"/>
        <v>20</v>
      </c>
    </row>
    <row r="205" spans="1:8" s="6" customFormat="1" ht="25.5">
      <c r="A205" s="112">
        <v>33141145</v>
      </c>
      <c r="B205" s="137" t="s">
        <v>183</v>
      </c>
      <c r="C205" s="12" t="s">
        <v>525</v>
      </c>
      <c r="D205" s="73" t="s">
        <v>337</v>
      </c>
      <c r="E205" s="112" t="s">
        <v>10</v>
      </c>
      <c r="F205" s="118">
        <v>50</v>
      </c>
      <c r="G205" s="119">
        <v>1000</v>
      </c>
      <c r="H205" s="99">
        <f t="shared" si="4"/>
        <v>50</v>
      </c>
    </row>
    <row r="206" spans="1:8" s="6" customFormat="1" ht="25.5">
      <c r="A206" s="112">
        <v>33631250</v>
      </c>
      <c r="B206" s="137" t="s">
        <v>191</v>
      </c>
      <c r="C206" s="12" t="s">
        <v>518</v>
      </c>
      <c r="D206" s="73" t="s">
        <v>337</v>
      </c>
      <c r="E206" s="112" t="s">
        <v>66</v>
      </c>
      <c r="F206" s="118">
        <v>120</v>
      </c>
      <c r="G206" s="119">
        <v>1098</v>
      </c>
      <c r="H206" s="99">
        <f t="shared" si="4"/>
        <v>131.76</v>
      </c>
    </row>
    <row r="207" spans="1:8" s="6" customFormat="1" ht="25.5">
      <c r="A207" s="112">
        <v>33631241</v>
      </c>
      <c r="B207" s="137" t="s">
        <v>262</v>
      </c>
      <c r="C207" s="12" t="s">
        <v>519</v>
      </c>
      <c r="D207" s="73" t="s">
        <v>337</v>
      </c>
      <c r="E207" s="112" t="s">
        <v>212</v>
      </c>
      <c r="F207" s="118">
        <v>200</v>
      </c>
      <c r="G207" s="119">
        <v>1100</v>
      </c>
      <c r="H207" s="99">
        <f t="shared" si="4"/>
        <v>220</v>
      </c>
    </row>
    <row r="208" spans="1:8" s="6" customFormat="1" ht="25.5">
      <c r="A208" s="112">
        <v>33621641</v>
      </c>
      <c r="B208" s="137" t="s">
        <v>192</v>
      </c>
      <c r="C208" s="150" t="s">
        <v>520</v>
      </c>
      <c r="D208" s="73" t="s">
        <v>337</v>
      </c>
      <c r="E208" s="112" t="s">
        <v>66</v>
      </c>
      <c r="F208" s="118">
        <v>10</v>
      </c>
      <c r="G208" s="119">
        <v>365</v>
      </c>
      <c r="H208" s="99">
        <f t="shared" si="4"/>
        <v>3.65</v>
      </c>
    </row>
    <row r="209" spans="1:8" s="6" customFormat="1" ht="25.5">
      <c r="A209" s="112">
        <v>33621641</v>
      </c>
      <c r="B209" s="137" t="s">
        <v>193</v>
      </c>
      <c r="C209" s="151" t="s">
        <v>521</v>
      </c>
      <c r="D209" s="73" t="s">
        <v>337</v>
      </c>
      <c r="E209" s="112" t="s">
        <v>66</v>
      </c>
      <c r="F209" s="118">
        <v>10</v>
      </c>
      <c r="G209" s="119">
        <v>680</v>
      </c>
      <c r="H209" s="99">
        <f t="shared" si="4"/>
        <v>6.8</v>
      </c>
    </row>
    <row r="210" spans="1:8" s="6" customFormat="1">
      <c r="A210" s="112">
        <v>33621641</v>
      </c>
      <c r="B210" s="137" t="s">
        <v>194</v>
      </c>
      <c r="C210" s="12" t="s">
        <v>522</v>
      </c>
      <c r="D210" s="73" t="s">
        <v>337</v>
      </c>
      <c r="E210" s="112" t="s">
        <v>66</v>
      </c>
      <c r="F210" s="118">
        <v>100</v>
      </c>
      <c r="G210" s="119">
        <v>87</v>
      </c>
      <c r="H210" s="99">
        <f t="shared" si="4"/>
        <v>8.6999999999999993</v>
      </c>
    </row>
    <row r="211" spans="1:8" s="6" customFormat="1" ht="25.5">
      <c r="A211" s="112">
        <v>33631230</v>
      </c>
      <c r="B211" s="137" t="s">
        <v>82</v>
      </c>
      <c r="C211" s="12" t="s">
        <v>523</v>
      </c>
      <c r="D211" s="73" t="s">
        <v>337</v>
      </c>
      <c r="E211" s="112" t="s">
        <v>66</v>
      </c>
      <c r="F211" s="118">
        <v>40</v>
      </c>
      <c r="G211" s="119">
        <v>2950</v>
      </c>
      <c r="H211" s="99">
        <f t="shared" si="4"/>
        <v>118</v>
      </c>
    </row>
    <row r="212" spans="1:8" s="6" customFormat="1" ht="25.5">
      <c r="A212" s="112">
        <v>33631250</v>
      </c>
      <c r="B212" s="137" t="s">
        <v>191</v>
      </c>
      <c r="C212" s="12" t="s">
        <v>524</v>
      </c>
      <c r="D212" s="73" t="s">
        <v>337</v>
      </c>
      <c r="E212" s="112" t="s">
        <v>213</v>
      </c>
      <c r="F212" s="118">
        <v>200</v>
      </c>
      <c r="G212" s="119">
        <v>380</v>
      </c>
      <c r="H212" s="99">
        <f t="shared" si="4"/>
        <v>76</v>
      </c>
    </row>
    <row r="213" spans="1:8" s="6" customFormat="1">
      <c r="A213" s="112">
        <v>33141173</v>
      </c>
      <c r="B213" s="137" t="s">
        <v>195</v>
      </c>
      <c r="C213" s="12" t="s">
        <v>511</v>
      </c>
      <c r="D213" s="73" t="s">
        <v>337</v>
      </c>
      <c r="E213" s="112" t="s">
        <v>10</v>
      </c>
      <c r="F213" s="118">
        <v>600</v>
      </c>
      <c r="G213" s="119">
        <v>99</v>
      </c>
      <c r="H213" s="99">
        <f t="shared" ref="H213:H235" si="5">+G213*F213/1000</f>
        <v>59.4</v>
      </c>
    </row>
    <row r="214" spans="1:8" s="6" customFormat="1">
      <c r="A214" s="112">
        <v>33191310</v>
      </c>
      <c r="B214" s="137" t="s">
        <v>196</v>
      </c>
      <c r="C214" s="12" t="s">
        <v>10</v>
      </c>
      <c r="D214" s="73" t="s">
        <v>337</v>
      </c>
      <c r="E214" s="112" t="s">
        <v>10</v>
      </c>
      <c r="F214" s="118">
        <v>50</v>
      </c>
      <c r="G214" s="119">
        <v>140</v>
      </c>
      <c r="H214" s="99">
        <f t="shared" si="5"/>
        <v>7</v>
      </c>
    </row>
    <row r="215" spans="1:8" s="6" customFormat="1">
      <c r="A215" s="112">
        <v>33141127</v>
      </c>
      <c r="B215" s="137" t="s">
        <v>197</v>
      </c>
      <c r="C215" s="12" t="s">
        <v>10</v>
      </c>
      <c r="D215" s="73" t="s">
        <v>337</v>
      </c>
      <c r="E215" s="112" t="s">
        <v>10</v>
      </c>
      <c r="F215" s="118">
        <v>16000</v>
      </c>
      <c r="G215" s="119">
        <v>12</v>
      </c>
      <c r="H215" s="99">
        <f t="shared" si="5"/>
        <v>192</v>
      </c>
    </row>
    <row r="216" spans="1:8" s="6" customFormat="1" ht="25.5">
      <c r="A216" s="112">
        <v>33191310</v>
      </c>
      <c r="B216" s="137" t="s">
        <v>198</v>
      </c>
      <c r="C216" s="12" t="s">
        <v>512</v>
      </c>
      <c r="D216" s="73" t="s">
        <v>337</v>
      </c>
      <c r="E216" s="112" t="s">
        <v>10</v>
      </c>
      <c r="F216" s="118">
        <v>9000</v>
      </c>
      <c r="G216" s="119">
        <v>1</v>
      </c>
      <c r="H216" s="99">
        <f t="shared" si="5"/>
        <v>9</v>
      </c>
    </row>
    <row r="217" spans="1:8" s="6" customFormat="1" ht="25.5">
      <c r="A217" s="112">
        <v>33191310</v>
      </c>
      <c r="B217" s="137" t="s">
        <v>199</v>
      </c>
      <c r="C217" s="12" t="s">
        <v>517</v>
      </c>
      <c r="D217" s="73" t="s">
        <v>337</v>
      </c>
      <c r="E217" s="112" t="s">
        <v>10</v>
      </c>
      <c r="F217" s="118">
        <v>9000</v>
      </c>
      <c r="G217" s="119">
        <v>2</v>
      </c>
      <c r="H217" s="99">
        <f t="shared" si="5"/>
        <v>18</v>
      </c>
    </row>
    <row r="218" spans="1:8" s="6" customFormat="1" ht="51">
      <c r="A218" s="112">
        <v>33141127</v>
      </c>
      <c r="B218" s="137" t="s">
        <v>263</v>
      </c>
      <c r="C218" s="12" t="s">
        <v>11</v>
      </c>
      <c r="D218" s="73" t="s">
        <v>337</v>
      </c>
      <c r="E218" s="112" t="s">
        <v>11</v>
      </c>
      <c r="F218" s="118">
        <v>3000</v>
      </c>
      <c r="G218" s="119">
        <v>22</v>
      </c>
      <c r="H218" s="99">
        <f t="shared" si="5"/>
        <v>66</v>
      </c>
    </row>
    <row r="219" spans="1:8" s="6" customFormat="1">
      <c r="A219" s="112">
        <v>33141211</v>
      </c>
      <c r="B219" s="137" t="s">
        <v>200</v>
      </c>
      <c r="C219" s="12" t="s">
        <v>513</v>
      </c>
      <c r="D219" s="73" t="s">
        <v>337</v>
      </c>
      <c r="E219" s="112" t="s">
        <v>214</v>
      </c>
      <c r="F219" s="118">
        <v>2000</v>
      </c>
      <c r="G219" s="119">
        <v>5</v>
      </c>
      <c r="H219" s="99">
        <f t="shared" si="5"/>
        <v>10</v>
      </c>
    </row>
    <row r="220" spans="1:8" s="6" customFormat="1" ht="25.5">
      <c r="A220" s="112">
        <v>33141211</v>
      </c>
      <c r="B220" s="137" t="s">
        <v>201</v>
      </c>
      <c r="C220" s="12" t="s">
        <v>10</v>
      </c>
      <c r="D220" s="73" t="s">
        <v>337</v>
      </c>
      <c r="E220" s="112" t="s">
        <v>10</v>
      </c>
      <c r="F220" s="118">
        <v>200</v>
      </c>
      <c r="G220" s="119">
        <v>620</v>
      </c>
      <c r="H220" s="99">
        <f t="shared" si="5"/>
        <v>124</v>
      </c>
    </row>
    <row r="221" spans="1:8" s="6" customFormat="1">
      <c r="A221" s="112">
        <v>31651200</v>
      </c>
      <c r="B221" s="137" t="s">
        <v>264</v>
      </c>
      <c r="C221" s="12" t="s">
        <v>10</v>
      </c>
      <c r="D221" s="73" t="s">
        <v>337</v>
      </c>
      <c r="E221" s="112" t="s">
        <v>10</v>
      </c>
      <c r="F221" s="118">
        <v>50</v>
      </c>
      <c r="G221" s="119">
        <v>1190</v>
      </c>
      <c r="H221" s="99">
        <f t="shared" si="5"/>
        <v>59.5</v>
      </c>
    </row>
    <row r="222" spans="1:8" s="6" customFormat="1">
      <c r="A222" s="112">
        <v>33141211</v>
      </c>
      <c r="B222" s="137" t="s">
        <v>202</v>
      </c>
      <c r="C222" s="12" t="s">
        <v>534</v>
      </c>
      <c r="D222" s="73" t="s">
        <v>337</v>
      </c>
      <c r="E222" s="112" t="s">
        <v>10</v>
      </c>
      <c r="F222" s="118">
        <v>4000</v>
      </c>
      <c r="G222" s="119">
        <v>88</v>
      </c>
      <c r="H222" s="99">
        <f t="shared" si="5"/>
        <v>352</v>
      </c>
    </row>
    <row r="223" spans="1:8" s="6" customFormat="1">
      <c r="A223" s="112">
        <v>33691141</v>
      </c>
      <c r="B223" s="137" t="s">
        <v>203</v>
      </c>
      <c r="C223" s="12" t="s">
        <v>514</v>
      </c>
      <c r="D223" s="73" t="s">
        <v>337</v>
      </c>
      <c r="E223" s="112" t="s">
        <v>204</v>
      </c>
      <c r="F223" s="118">
        <v>5000</v>
      </c>
      <c r="G223" s="119">
        <v>330</v>
      </c>
      <c r="H223" s="99">
        <f t="shared" si="5"/>
        <v>1650</v>
      </c>
    </row>
    <row r="224" spans="1:8" s="6" customFormat="1">
      <c r="A224" s="112">
        <v>33141211</v>
      </c>
      <c r="B224" s="137" t="s">
        <v>205</v>
      </c>
      <c r="C224" s="12" t="s">
        <v>10</v>
      </c>
      <c r="D224" s="73" t="s">
        <v>337</v>
      </c>
      <c r="E224" s="112" t="s">
        <v>10</v>
      </c>
      <c r="F224" s="118">
        <v>500</v>
      </c>
      <c r="G224" s="119">
        <v>130</v>
      </c>
      <c r="H224" s="99">
        <f t="shared" si="5"/>
        <v>65</v>
      </c>
    </row>
    <row r="225" spans="1:10" s="6" customFormat="1" ht="12.75" customHeight="1">
      <c r="A225" s="112">
        <v>33141183</v>
      </c>
      <c r="B225" s="137" t="s">
        <v>206</v>
      </c>
      <c r="C225" s="12" t="s">
        <v>10</v>
      </c>
      <c r="D225" s="73" t="s">
        <v>337</v>
      </c>
      <c r="E225" s="112" t="s">
        <v>10</v>
      </c>
      <c r="F225" s="118">
        <v>500</v>
      </c>
      <c r="G225" s="119">
        <v>51</v>
      </c>
      <c r="H225" s="99">
        <f t="shared" si="5"/>
        <v>25.5</v>
      </c>
    </row>
    <row r="226" spans="1:10" s="6" customFormat="1" ht="12.75" customHeight="1">
      <c r="A226" s="112">
        <v>31651200</v>
      </c>
      <c r="B226" s="137" t="s">
        <v>207</v>
      </c>
      <c r="C226" s="12" t="s">
        <v>515</v>
      </c>
      <c r="D226" s="73" t="s">
        <v>337</v>
      </c>
      <c r="E226" s="112" t="s">
        <v>10</v>
      </c>
      <c r="F226" s="118">
        <v>20</v>
      </c>
      <c r="G226" s="119">
        <v>1845</v>
      </c>
      <c r="H226" s="99">
        <f t="shared" si="5"/>
        <v>36.9</v>
      </c>
    </row>
    <row r="227" spans="1:10" s="6" customFormat="1" ht="12.75" customHeight="1">
      <c r="A227" s="188" t="s">
        <v>184</v>
      </c>
      <c r="B227" s="137" t="s">
        <v>208</v>
      </c>
      <c r="C227" s="152" t="s">
        <v>516</v>
      </c>
      <c r="D227" s="73" t="s">
        <v>337</v>
      </c>
      <c r="E227" s="112" t="s">
        <v>13</v>
      </c>
      <c r="F227" s="118">
        <v>200</v>
      </c>
      <c r="G227" s="119">
        <v>5</v>
      </c>
      <c r="H227" s="99">
        <f t="shared" si="5"/>
        <v>1</v>
      </c>
    </row>
    <row r="228" spans="1:10" s="6" customFormat="1" ht="12.75" customHeight="1">
      <c r="A228" s="112">
        <v>31651200</v>
      </c>
      <c r="B228" s="137" t="s">
        <v>209</v>
      </c>
      <c r="C228" s="12" t="s">
        <v>535</v>
      </c>
      <c r="D228" s="73" t="s">
        <v>337</v>
      </c>
      <c r="E228" s="112" t="s">
        <v>13</v>
      </c>
      <c r="F228" s="118">
        <v>20</v>
      </c>
      <c r="G228" s="119">
        <v>5945</v>
      </c>
      <c r="H228" s="99">
        <f t="shared" si="5"/>
        <v>118.9</v>
      </c>
    </row>
    <row r="229" spans="1:10" s="6" customFormat="1" ht="12.75" customHeight="1">
      <c r="A229" s="112">
        <v>33141211</v>
      </c>
      <c r="B229" s="137" t="s">
        <v>325</v>
      </c>
      <c r="C229" s="12" t="s">
        <v>10</v>
      </c>
      <c r="D229" s="73" t="s">
        <v>337</v>
      </c>
      <c r="E229" s="112" t="s">
        <v>13</v>
      </c>
      <c r="F229" s="118">
        <v>100</v>
      </c>
      <c r="G229" s="119">
        <v>800</v>
      </c>
      <c r="H229" s="99">
        <f t="shared" si="5"/>
        <v>80</v>
      </c>
    </row>
    <row r="230" spans="1:10" s="6" customFormat="1" ht="12.75" customHeight="1">
      <c r="A230" s="112">
        <v>33141211</v>
      </c>
      <c r="B230" s="137" t="s">
        <v>284</v>
      </c>
      <c r="C230" s="12" t="s">
        <v>10</v>
      </c>
      <c r="D230" s="73" t="s">
        <v>337</v>
      </c>
      <c r="E230" s="112" t="s">
        <v>13</v>
      </c>
      <c r="F230" s="118">
        <v>3000</v>
      </c>
      <c r="G230" s="119">
        <v>27</v>
      </c>
      <c r="H230" s="99">
        <f t="shared" si="5"/>
        <v>81</v>
      </c>
    </row>
    <row r="231" spans="1:10" s="6" customFormat="1" ht="12.75" customHeight="1">
      <c r="A231" s="112">
        <v>33141211</v>
      </c>
      <c r="B231" s="137" t="s">
        <v>285</v>
      </c>
      <c r="C231" s="12" t="s">
        <v>10</v>
      </c>
      <c r="D231" s="73" t="s">
        <v>337</v>
      </c>
      <c r="E231" s="112" t="s">
        <v>13</v>
      </c>
      <c r="F231" s="118">
        <v>50</v>
      </c>
      <c r="G231" s="119">
        <v>2300</v>
      </c>
      <c r="H231" s="99">
        <f t="shared" si="5"/>
        <v>115</v>
      </c>
    </row>
    <row r="232" spans="1:10" s="6" customFormat="1" ht="12.75" customHeight="1">
      <c r="A232" s="112">
        <v>31331230</v>
      </c>
      <c r="B232" s="137" t="s">
        <v>190</v>
      </c>
      <c r="C232" s="12" t="s">
        <v>10</v>
      </c>
      <c r="D232" s="73" t="s">
        <v>337</v>
      </c>
      <c r="E232" s="112" t="s">
        <v>10</v>
      </c>
      <c r="F232" s="118">
        <v>1000</v>
      </c>
      <c r="G232" s="119">
        <v>50</v>
      </c>
      <c r="H232" s="99">
        <f t="shared" si="5"/>
        <v>50</v>
      </c>
    </row>
    <row r="233" spans="1:10" s="6" customFormat="1" ht="12.75" customHeight="1">
      <c r="A233" s="110">
        <v>33141160</v>
      </c>
      <c r="B233" s="134" t="s">
        <v>65</v>
      </c>
      <c r="C233" s="12">
        <v>250</v>
      </c>
      <c r="D233" s="73" t="s">
        <v>337</v>
      </c>
      <c r="E233" s="109" t="s">
        <v>278</v>
      </c>
      <c r="F233" s="98">
        <v>600</v>
      </c>
      <c r="G233" s="99">
        <v>240</v>
      </c>
      <c r="H233" s="99">
        <f t="shared" si="5"/>
        <v>144</v>
      </c>
      <c r="I233" s="13">
        <f>+H233*G233/1000</f>
        <v>34.56</v>
      </c>
      <c r="J233" s="13">
        <f>+I233*H233/1000</f>
        <v>4.9766400000000006</v>
      </c>
    </row>
    <row r="234" spans="1:10" s="6" customFormat="1" ht="12.75" customHeight="1">
      <c r="A234" s="112">
        <v>33141211</v>
      </c>
      <c r="B234" s="139" t="s">
        <v>318</v>
      </c>
      <c r="C234" s="12" t="s">
        <v>10</v>
      </c>
      <c r="D234" s="73" t="s">
        <v>337</v>
      </c>
      <c r="E234" s="109" t="s">
        <v>10</v>
      </c>
      <c r="F234" s="99">
        <v>600</v>
      </c>
      <c r="G234" s="99">
        <v>70</v>
      </c>
      <c r="H234" s="99">
        <f t="shared" si="5"/>
        <v>42</v>
      </c>
    </row>
    <row r="235" spans="1:10" s="6" customFormat="1" ht="12.75" customHeight="1">
      <c r="A235" s="112">
        <v>33141211</v>
      </c>
      <c r="B235" s="213" t="s">
        <v>319</v>
      </c>
      <c r="C235" s="12" t="s">
        <v>10</v>
      </c>
      <c r="D235" s="73" t="s">
        <v>337</v>
      </c>
      <c r="E235" s="109" t="s">
        <v>10</v>
      </c>
      <c r="F235" s="214">
        <v>3</v>
      </c>
      <c r="G235" s="215">
        <v>4080</v>
      </c>
      <c r="H235" s="99">
        <f t="shared" si="5"/>
        <v>12.24</v>
      </c>
    </row>
    <row r="236" spans="1:10" s="41" customFormat="1" ht="12.75" customHeight="1">
      <c r="A236" s="238" t="s">
        <v>243</v>
      </c>
      <c r="B236" s="239"/>
      <c r="C236" s="12"/>
      <c r="D236" s="121" t="s">
        <v>7</v>
      </c>
      <c r="E236" s="121" t="s">
        <v>7</v>
      </c>
      <c r="F236" s="121" t="s">
        <v>7</v>
      </c>
      <c r="G236" s="121" t="s">
        <v>7</v>
      </c>
      <c r="H236" s="122"/>
    </row>
    <row r="237" spans="1:10" s="41" customFormat="1" ht="12.75" customHeight="1">
      <c r="A237" s="114">
        <v>33211130</v>
      </c>
      <c r="B237" s="140" t="s">
        <v>247</v>
      </c>
      <c r="C237" s="12" t="s">
        <v>536</v>
      </c>
      <c r="D237" s="73" t="s">
        <v>337</v>
      </c>
      <c r="E237" s="114" t="s">
        <v>238</v>
      </c>
      <c r="F237" s="123">
        <v>400</v>
      </c>
      <c r="G237" s="123">
        <v>24</v>
      </c>
      <c r="H237" s="123">
        <f t="shared" ref="H237:H297" si="6">+G237*F237/1000</f>
        <v>9.6</v>
      </c>
    </row>
    <row r="238" spans="1:10" s="41" customFormat="1" ht="12.75" customHeight="1">
      <c r="A238" s="114">
        <v>33211120</v>
      </c>
      <c r="B238" s="140" t="s">
        <v>215</v>
      </c>
      <c r="C238" s="12" t="s">
        <v>537</v>
      </c>
      <c r="D238" s="73" t="s">
        <v>337</v>
      </c>
      <c r="E238" s="114" t="s">
        <v>238</v>
      </c>
      <c r="F238" s="123">
        <v>5000</v>
      </c>
      <c r="G238" s="123">
        <v>9</v>
      </c>
      <c r="H238" s="123">
        <f t="shared" si="6"/>
        <v>45</v>
      </c>
    </row>
    <row r="239" spans="1:10" s="41" customFormat="1" ht="12.75" customHeight="1">
      <c r="A239" s="114">
        <v>33211150</v>
      </c>
      <c r="B239" s="140" t="s">
        <v>216</v>
      </c>
      <c r="C239" s="12" t="s">
        <v>538</v>
      </c>
      <c r="D239" s="73" t="s">
        <v>337</v>
      </c>
      <c r="E239" s="114" t="s">
        <v>238</v>
      </c>
      <c r="F239" s="123">
        <v>5000</v>
      </c>
      <c r="G239" s="124">
        <v>29</v>
      </c>
      <c r="H239" s="123">
        <f t="shared" si="6"/>
        <v>145</v>
      </c>
    </row>
    <row r="240" spans="1:10" s="41" customFormat="1" ht="12.75" customHeight="1">
      <c r="A240" s="114">
        <v>33211230</v>
      </c>
      <c r="B240" s="140" t="s">
        <v>217</v>
      </c>
      <c r="C240" s="12" t="s">
        <v>537</v>
      </c>
      <c r="D240" s="73" t="s">
        <v>337</v>
      </c>
      <c r="E240" s="114" t="s">
        <v>239</v>
      </c>
      <c r="F240" s="123">
        <v>4000</v>
      </c>
      <c r="G240" s="124">
        <v>45</v>
      </c>
      <c r="H240" s="123">
        <f t="shared" si="6"/>
        <v>180</v>
      </c>
    </row>
    <row r="241" spans="1:8" s="41" customFormat="1">
      <c r="A241" s="114">
        <v>33211250</v>
      </c>
      <c r="B241" s="140" t="s">
        <v>218</v>
      </c>
      <c r="C241" s="12" t="s">
        <v>536</v>
      </c>
      <c r="D241" s="73" t="s">
        <v>337</v>
      </c>
      <c r="E241" s="114" t="s">
        <v>239</v>
      </c>
      <c r="F241" s="123">
        <v>500</v>
      </c>
      <c r="G241" s="124">
        <v>36</v>
      </c>
      <c r="H241" s="123">
        <f t="shared" si="6"/>
        <v>18</v>
      </c>
    </row>
    <row r="242" spans="1:8" s="41" customFormat="1">
      <c r="A242" s="114">
        <v>33211310</v>
      </c>
      <c r="B242" s="140" t="s">
        <v>219</v>
      </c>
      <c r="C242" s="12" t="s">
        <v>536</v>
      </c>
      <c r="D242" s="73" t="s">
        <v>337</v>
      </c>
      <c r="E242" s="114" t="s">
        <v>239</v>
      </c>
      <c r="F242" s="123">
        <v>3000</v>
      </c>
      <c r="G242" s="124">
        <v>350</v>
      </c>
      <c r="H242" s="123">
        <f t="shared" si="6"/>
        <v>1050</v>
      </c>
    </row>
    <row r="243" spans="1:8" s="41" customFormat="1">
      <c r="A243" s="114">
        <v>33211140</v>
      </c>
      <c r="B243" s="140" t="s">
        <v>220</v>
      </c>
      <c r="C243" s="12" t="s">
        <v>539</v>
      </c>
      <c r="D243" s="73" t="s">
        <v>337</v>
      </c>
      <c r="E243" s="114" t="s">
        <v>238</v>
      </c>
      <c r="F243" s="123">
        <v>1500</v>
      </c>
      <c r="G243" s="124">
        <v>22</v>
      </c>
      <c r="H243" s="123">
        <f t="shared" si="6"/>
        <v>33</v>
      </c>
    </row>
    <row r="244" spans="1:8" s="41" customFormat="1">
      <c r="A244" s="114">
        <v>33211160</v>
      </c>
      <c r="B244" s="140" t="s">
        <v>221</v>
      </c>
      <c r="C244" s="12" t="s">
        <v>537</v>
      </c>
      <c r="D244" s="73" t="s">
        <v>337</v>
      </c>
      <c r="E244" s="114" t="s">
        <v>238</v>
      </c>
      <c r="F244" s="123">
        <v>1500</v>
      </c>
      <c r="G244" s="124">
        <v>11</v>
      </c>
      <c r="H244" s="123">
        <f t="shared" si="6"/>
        <v>16.5</v>
      </c>
    </row>
    <row r="245" spans="1:8" s="41" customFormat="1">
      <c r="A245" s="114">
        <v>33121270</v>
      </c>
      <c r="B245" s="140" t="s">
        <v>222</v>
      </c>
      <c r="C245" s="12" t="s">
        <v>537</v>
      </c>
      <c r="D245" s="73" t="s">
        <v>337</v>
      </c>
      <c r="E245" s="114" t="s">
        <v>238</v>
      </c>
      <c r="F245" s="123">
        <v>200</v>
      </c>
      <c r="G245" s="124">
        <v>30</v>
      </c>
      <c r="H245" s="123">
        <f t="shared" si="6"/>
        <v>6</v>
      </c>
    </row>
    <row r="246" spans="1:8" s="41" customFormat="1">
      <c r="A246" s="114">
        <v>33211420</v>
      </c>
      <c r="B246" s="140" t="s">
        <v>223</v>
      </c>
      <c r="C246" s="12" t="s">
        <v>540</v>
      </c>
      <c r="D246" s="73" t="s">
        <v>337</v>
      </c>
      <c r="E246" s="114" t="s">
        <v>238</v>
      </c>
      <c r="F246" s="123">
        <v>240</v>
      </c>
      <c r="G246" s="124">
        <v>18</v>
      </c>
      <c r="H246" s="123">
        <f t="shared" si="6"/>
        <v>4.32</v>
      </c>
    </row>
    <row r="247" spans="1:8" s="41" customFormat="1">
      <c r="A247" s="114">
        <v>33211320</v>
      </c>
      <c r="B247" s="140" t="s">
        <v>224</v>
      </c>
      <c r="C247" s="12" t="s">
        <v>536</v>
      </c>
      <c r="D247" s="73" t="s">
        <v>337</v>
      </c>
      <c r="E247" s="114" t="s">
        <v>239</v>
      </c>
      <c r="F247" s="123">
        <v>2500</v>
      </c>
      <c r="G247" s="124">
        <v>74</v>
      </c>
      <c r="H247" s="123">
        <f t="shared" si="6"/>
        <v>185</v>
      </c>
    </row>
    <row r="248" spans="1:8" s="41" customFormat="1">
      <c r="A248" s="114">
        <v>33211420</v>
      </c>
      <c r="B248" s="140" t="s">
        <v>225</v>
      </c>
      <c r="C248" s="12" t="s">
        <v>540</v>
      </c>
      <c r="D248" s="73" t="s">
        <v>337</v>
      </c>
      <c r="E248" s="114" t="s">
        <v>238</v>
      </c>
      <c r="F248" s="123">
        <v>240</v>
      </c>
      <c r="G248" s="124">
        <v>18</v>
      </c>
      <c r="H248" s="123">
        <f t="shared" si="6"/>
        <v>4.32</v>
      </c>
    </row>
    <row r="249" spans="1:8" s="41" customFormat="1">
      <c r="A249" s="114">
        <v>33211300</v>
      </c>
      <c r="B249" s="140" t="s">
        <v>226</v>
      </c>
      <c r="C249" s="12" t="s">
        <v>238</v>
      </c>
      <c r="D249" s="73" t="s">
        <v>337</v>
      </c>
      <c r="E249" s="114" t="s">
        <v>238</v>
      </c>
      <c r="F249" s="123">
        <v>400</v>
      </c>
      <c r="G249" s="124">
        <v>40</v>
      </c>
      <c r="H249" s="123">
        <f t="shared" si="6"/>
        <v>16</v>
      </c>
    </row>
    <row r="250" spans="1:8" s="41" customFormat="1">
      <c r="A250" s="114">
        <v>33211190</v>
      </c>
      <c r="B250" s="140" t="s">
        <v>227</v>
      </c>
      <c r="C250" s="12" t="s">
        <v>238</v>
      </c>
      <c r="D250" s="73" t="s">
        <v>337</v>
      </c>
      <c r="E250" s="114" t="s">
        <v>238</v>
      </c>
      <c r="F250" s="123">
        <v>160</v>
      </c>
      <c r="G250" s="124">
        <v>78</v>
      </c>
      <c r="H250" s="123">
        <f t="shared" si="6"/>
        <v>12.48</v>
      </c>
    </row>
    <row r="251" spans="1:8" s="41" customFormat="1">
      <c r="A251" s="114">
        <v>33211190</v>
      </c>
      <c r="B251" s="140" t="s">
        <v>228</v>
      </c>
      <c r="C251" s="12" t="s">
        <v>238</v>
      </c>
      <c r="D251" s="73" t="s">
        <v>337</v>
      </c>
      <c r="E251" s="114" t="s">
        <v>238</v>
      </c>
      <c r="F251" s="123">
        <v>160</v>
      </c>
      <c r="G251" s="124">
        <v>124</v>
      </c>
      <c r="H251" s="123">
        <f t="shared" si="6"/>
        <v>19.84</v>
      </c>
    </row>
    <row r="252" spans="1:8" s="41" customFormat="1">
      <c r="A252" s="114">
        <v>33211200</v>
      </c>
      <c r="B252" s="140" t="s">
        <v>229</v>
      </c>
      <c r="C252" s="12" t="s">
        <v>238</v>
      </c>
      <c r="D252" s="73" t="s">
        <v>337</v>
      </c>
      <c r="E252" s="114" t="s">
        <v>238</v>
      </c>
      <c r="F252" s="123">
        <v>160</v>
      </c>
      <c r="G252" s="124">
        <v>78</v>
      </c>
      <c r="H252" s="123">
        <f t="shared" si="6"/>
        <v>12.48</v>
      </c>
    </row>
    <row r="253" spans="1:8" s="41" customFormat="1">
      <c r="A253" s="114">
        <v>33211220</v>
      </c>
      <c r="B253" s="140" t="s">
        <v>230</v>
      </c>
      <c r="C253" s="12" t="s">
        <v>238</v>
      </c>
      <c r="D253" s="73" t="s">
        <v>337</v>
      </c>
      <c r="E253" s="114" t="s">
        <v>238</v>
      </c>
      <c r="F253" s="123">
        <v>160</v>
      </c>
      <c r="G253" s="124">
        <v>156</v>
      </c>
      <c r="H253" s="123">
        <f t="shared" si="6"/>
        <v>24.96</v>
      </c>
    </row>
    <row r="254" spans="1:8" s="41" customFormat="1">
      <c r="A254" s="114">
        <v>33211210</v>
      </c>
      <c r="B254" s="140" t="s">
        <v>231</v>
      </c>
      <c r="C254" s="12" t="s">
        <v>238</v>
      </c>
      <c r="D254" s="73" t="s">
        <v>337</v>
      </c>
      <c r="E254" s="114" t="s">
        <v>238</v>
      </c>
      <c r="F254" s="123">
        <v>100</v>
      </c>
      <c r="G254" s="124">
        <v>276</v>
      </c>
      <c r="H254" s="123">
        <f t="shared" si="6"/>
        <v>27.6</v>
      </c>
    </row>
    <row r="255" spans="1:8" s="41" customFormat="1">
      <c r="A255" s="114">
        <v>33691160</v>
      </c>
      <c r="B255" s="140" t="s">
        <v>232</v>
      </c>
      <c r="C255" s="12" t="s">
        <v>536</v>
      </c>
      <c r="D255" s="73" t="s">
        <v>337</v>
      </c>
      <c r="E255" s="114" t="s">
        <v>239</v>
      </c>
      <c r="F255" s="123">
        <v>200</v>
      </c>
      <c r="G255" s="124">
        <v>105</v>
      </c>
      <c r="H255" s="123">
        <f t="shared" si="6"/>
        <v>21</v>
      </c>
    </row>
    <row r="256" spans="1:8" s="41" customFormat="1" ht="63.75">
      <c r="A256" s="114">
        <v>33621641</v>
      </c>
      <c r="B256" s="140" t="s">
        <v>303</v>
      </c>
      <c r="C256" s="12" t="s">
        <v>546</v>
      </c>
      <c r="D256" s="73" t="s">
        <v>337</v>
      </c>
      <c r="E256" s="114" t="s">
        <v>9</v>
      </c>
      <c r="F256" s="123">
        <v>200</v>
      </c>
      <c r="G256" s="124">
        <v>2695</v>
      </c>
      <c r="H256" s="123">
        <f t="shared" si="6"/>
        <v>539</v>
      </c>
    </row>
    <row r="257" spans="1:8" s="41" customFormat="1" ht="25.5">
      <c r="A257" s="114">
        <v>33621641</v>
      </c>
      <c r="B257" s="140" t="s">
        <v>14</v>
      </c>
      <c r="C257" s="12" t="s">
        <v>15</v>
      </c>
      <c r="D257" s="73" t="s">
        <v>337</v>
      </c>
      <c r="E257" s="114" t="s">
        <v>15</v>
      </c>
      <c r="F257" s="123">
        <v>12000</v>
      </c>
      <c r="G257" s="124">
        <v>8</v>
      </c>
      <c r="H257" s="123">
        <f t="shared" si="6"/>
        <v>96</v>
      </c>
    </row>
    <row r="258" spans="1:8" s="41" customFormat="1" ht="25.5">
      <c r="A258" s="114">
        <v>33621641</v>
      </c>
      <c r="B258" s="140" t="s">
        <v>248</v>
      </c>
      <c r="C258" s="12" t="s">
        <v>543</v>
      </c>
      <c r="D258" s="73" t="s">
        <v>337</v>
      </c>
      <c r="E258" s="114" t="s">
        <v>9</v>
      </c>
      <c r="F258" s="123">
        <v>200</v>
      </c>
      <c r="G258" s="124">
        <v>1640</v>
      </c>
      <c r="H258" s="123">
        <f t="shared" si="6"/>
        <v>328</v>
      </c>
    </row>
    <row r="259" spans="1:8" s="41" customFormat="1" ht="102">
      <c r="A259" s="114">
        <v>33621641</v>
      </c>
      <c r="B259" s="140" t="s">
        <v>249</v>
      </c>
      <c r="C259" s="12" t="s">
        <v>547</v>
      </c>
      <c r="D259" s="73" t="s">
        <v>337</v>
      </c>
      <c r="E259" s="114" t="s">
        <v>9</v>
      </c>
      <c r="F259" s="123">
        <v>30</v>
      </c>
      <c r="G259" s="124">
        <v>2200</v>
      </c>
      <c r="H259" s="123">
        <f t="shared" si="6"/>
        <v>66</v>
      </c>
    </row>
    <row r="260" spans="1:8" s="41" customFormat="1">
      <c r="A260" s="114">
        <v>33621641</v>
      </c>
      <c r="B260" s="140" t="s">
        <v>233</v>
      </c>
      <c r="C260" s="12" t="s">
        <v>545</v>
      </c>
      <c r="D260" s="73" t="s">
        <v>337</v>
      </c>
      <c r="E260" s="114" t="s">
        <v>12</v>
      </c>
      <c r="F260" s="123">
        <v>8</v>
      </c>
      <c r="G260" s="124">
        <v>2200</v>
      </c>
      <c r="H260" s="123">
        <f t="shared" si="6"/>
        <v>17.600000000000001</v>
      </c>
    </row>
    <row r="261" spans="1:8" s="41" customFormat="1" ht="102">
      <c r="A261" s="114">
        <v>33621641</v>
      </c>
      <c r="B261" s="140" t="s">
        <v>302</v>
      </c>
      <c r="C261" s="12" t="s">
        <v>549</v>
      </c>
      <c r="D261" s="73" t="s">
        <v>337</v>
      </c>
      <c r="E261" s="114" t="s">
        <v>9</v>
      </c>
      <c r="F261" s="123">
        <v>200</v>
      </c>
      <c r="G261" s="124">
        <v>3400</v>
      </c>
      <c r="H261" s="123">
        <f t="shared" si="6"/>
        <v>680</v>
      </c>
    </row>
    <row r="262" spans="1:8" s="41" customFormat="1">
      <c r="A262" s="114">
        <v>33621641</v>
      </c>
      <c r="B262" s="140" t="s">
        <v>234</v>
      </c>
      <c r="C262" s="12" t="s">
        <v>542</v>
      </c>
      <c r="D262" s="73" t="s">
        <v>337</v>
      </c>
      <c r="E262" s="114" t="s">
        <v>241</v>
      </c>
      <c r="F262" s="123">
        <v>150</v>
      </c>
      <c r="G262" s="124">
        <v>1035</v>
      </c>
      <c r="H262" s="123">
        <f t="shared" si="6"/>
        <v>155.25</v>
      </c>
    </row>
    <row r="263" spans="1:8" s="41" customFormat="1">
      <c r="A263" s="114">
        <v>33121270</v>
      </c>
      <c r="B263" s="140" t="s">
        <v>235</v>
      </c>
      <c r="C263" s="12" t="s">
        <v>542</v>
      </c>
      <c r="D263" s="73" t="s">
        <v>337</v>
      </c>
      <c r="E263" s="114" t="s">
        <v>9</v>
      </c>
      <c r="F263" s="123">
        <v>3</v>
      </c>
      <c r="G263" s="124">
        <v>9600</v>
      </c>
      <c r="H263" s="123">
        <f t="shared" si="6"/>
        <v>28.8</v>
      </c>
    </row>
    <row r="264" spans="1:8" s="41" customFormat="1">
      <c r="A264" s="114">
        <v>33121270</v>
      </c>
      <c r="B264" s="140" t="s">
        <v>236</v>
      </c>
      <c r="C264" s="12" t="s">
        <v>240</v>
      </c>
      <c r="D264" s="73" t="s">
        <v>337</v>
      </c>
      <c r="E264" s="114" t="s">
        <v>240</v>
      </c>
      <c r="F264" s="123">
        <v>1000</v>
      </c>
      <c r="G264" s="124">
        <v>20</v>
      </c>
      <c r="H264" s="123">
        <f t="shared" si="6"/>
        <v>20</v>
      </c>
    </row>
    <row r="265" spans="1:8" s="41" customFormat="1">
      <c r="A265" s="114">
        <v>33141163</v>
      </c>
      <c r="B265" s="140" t="s">
        <v>237</v>
      </c>
      <c r="C265" s="12" t="s">
        <v>238</v>
      </c>
      <c r="D265" s="73" t="s">
        <v>337</v>
      </c>
      <c r="E265" s="114" t="s">
        <v>241</v>
      </c>
      <c r="F265" s="123">
        <v>20</v>
      </c>
      <c r="G265" s="124">
        <v>60</v>
      </c>
      <c r="H265" s="123">
        <f t="shared" si="6"/>
        <v>1.2</v>
      </c>
    </row>
    <row r="266" spans="1:8" s="41" customFormat="1">
      <c r="A266" s="114">
        <v>33691160</v>
      </c>
      <c r="B266" s="140" t="s">
        <v>250</v>
      </c>
      <c r="C266" s="12" t="s">
        <v>238</v>
      </c>
      <c r="D266" s="73" t="s">
        <v>337</v>
      </c>
      <c r="E266" s="114" t="s">
        <v>241</v>
      </c>
      <c r="F266" s="123">
        <v>1000</v>
      </c>
      <c r="G266" s="124">
        <v>40</v>
      </c>
      <c r="H266" s="123">
        <f t="shared" si="6"/>
        <v>40</v>
      </c>
    </row>
    <row r="267" spans="1:8" s="41" customFormat="1">
      <c r="A267" s="114">
        <v>33691160</v>
      </c>
      <c r="B267" s="140" t="s">
        <v>251</v>
      </c>
      <c r="C267" s="12" t="s">
        <v>238</v>
      </c>
      <c r="D267" s="73" t="s">
        <v>337</v>
      </c>
      <c r="E267" s="114" t="s">
        <v>241</v>
      </c>
      <c r="F267" s="123">
        <v>1000</v>
      </c>
      <c r="G267" s="124">
        <v>40</v>
      </c>
      <c r="H267" s="123">
        <f t="shared" si="6"/>
        <v>40</v>
      </c>
    </row>
    <row r="268" spans="1:8" s="41" customFormat="1">
      <c r="A268" s="114">
        <v>33691160</v>
      </c>
      <c r="B268" s="140" t="s">
        <v>252</v>
      </c>
      <c r="C268" s="12" t="s">
        <v>238</v>
      </c>
      <c r="D268" s="73" t="s">
        <v>337</v>
      </c>
      <c r="E268" s="114" t="s">
        <v>241</v>
      </c>
      <c r="F268" s="123">
        <v>1000</v>
      </c>
      <c r="G268" s="124">
        <v>20</v>
      </c>
      <c r="H268" s="123">
        <f t="shared" si="6"/>
        <v>20</v>
      </c>
    </row>
    <row r="269" spans="1:8" s="41" customFormat="1" ht="25.5">
      <c r="A269" s="114">
        <v>33211490</v>
      </c>
      <c r="B269" s="140" t="s">
        <v>253</v>
      </c>
      <c r="C269" s="12" t="s">
        <v>238</v>
      </c>
      <c r="D269" s="73" t="s">
        <v>337</v>
      </c>
      <c r="E269" s="114" t="s">
        <v>241</v>
      </c>
      <c r="F269" s="123">
        <v>125</v>
      </c>
      <c r="G269" s="124">
        <v>100</v>
      </c>
      <c r="H269" s="123">
        <f t="shared" si="6"/>
        <v>12.5</v>
      </c>
    </row>
    <row r="270" spans="1:8" s="41" customFormat="1">
      <c r="A270" s="114">
        <v>33121270</v>
      </c>
      <c r="B270" s="140" t="s">
        <v>254</v>
      </c>
      <c r="C270" s="12" t="s">
        <v>238</v>
      </c>
      <c r="D270" s="73" t="s">
        <v>337</v>
      </c>
      <c r="E270" s="114" t="s">
        <v>241</v>
      </c>
      <c r="F270" s="123">
        <v>1000</v>
      </c>
      <c r="G270" s="124">
        <v>4</v>
      </c>
      <c r="H270" s="123">
        <f t="shared" si="6"/>
        <v>4</v>
      </c>
    </row>
    <row r="271" spans="1:8" s="41" customFormat="1">
      <c r="A271" s="114">
        <v>33191310</v>
      </c>
      <c r="B271" s="140" t="s">
        <v>255</v>
      </c>
      <c r="C271" s="12" t="s">
        <v>238</v>
      </c>
      <c r="D271" s="73" t="s">
        <v>337</v>
      </c>
      <c r="E271" s="114" t="s">
        <v>10</v>
      </c>
      <c r="F271" s="123">
        <v>300</v>
      </c>
      <c r="G271" s="124">
        <v>10</v>
      </c>
      <c r="H271" s="123">
        <f t="shared" si="6"/>
        <v>3</v>
      </c>
    </row>
    <row r="272" spans="1:8" s="41" customFormat="1">
      <c r="A272" s="114">
        <v>33121270</v>
      </c>
      <c r="B272" s="140" t="s">
        <v>256</v>
      </c>
      <c r="C272" s="12" t="s">
        <v>238</v>
      </c>
      <c r="D272" s="73" t="s">
        <v>337</v>
      </c>
      <c r="E272" s="114" t="s">
        <v>258</v>
      </c>
      <c r="F272" s="123">
        <v>1000</v>
      </c>
      <c r="G272" s="125">
        <v>6</v>
      </c>
      <c r="H272" s="123">
        <f t="shared" si="6"/>
        <v>6</v>
      </c>
    </row>
    <row r="273" spans="1:8" s="41" customFormat="1">
      <c r="A273" s="114">
        <v>33121270</v>
      </c>
      <c r="B273" s="140" t="s">
        <v>257</v>
      </c>
      <c r="C273" s="12" t="s">
        <v>238</v>
      </c>
      <c r="D273" s="73" t="s">
        <v>337</v>
      </c>
      <c r="E273" s="114" t="s">
        <v>258</v>
      </c>
      <c r="F273" s="123">
        <v>1000</v>
      </c>
      <c r="G273" s="125">
        <v>6</v>
      </c>
      <c r="H273" s="123">
        <f t="shared" si="6"/>
        <v>6</v>
      </c>
    </row>
    <row r="274" spans="1:8" s="41" customFormat="1">
      <c r="A274" s="114">
        <v>33211170</v>
      </c>
      <c r="B274" s="140" t="s">
        <v>286</v>
      </c>
      <c r="C274" s="12" t="s">
        <v>544</v>
      </c>
      <c r="D274" s="73" t="s">
        <v>337</v>
      </c>
      <c r="E274" s="114" t="s">
        <v>239</v>
      </c>
      <c r="F274" s="123">
        <v>1200</v>
      </c>
      <c r="G274" s="124">
        <v>38</v>
      </c>
      <c r="H274" s="123">
        <f t="shared" si="6"/>
        <v>45.6</v>
      </c>
    </row>
    <row r="275" spans="1:8" s="41" customFormat="1">
      <c r="A275" s="114">
        <v>33691162</v>
      </c>
      <c r="B275" s="140" t="s">
        <v>289</v>
      </c>
      <c r="C275" s="12" t="s">
        <v>12</v>
      </c>
      <c r="D275" s="73" t="s">
        <v>337</v>
      </c>
      <c r="E275" s="114" t="s">
        <v>12</v>
      </c>
      <c r="F275" s="123">
        <v>3</v>
      </c>
      <c r="G275" s="124">
        <v>22200</v>
      </c>
      <c r="H275" s="123">
        <f t="shared" si="6"/>
        <v>66.599999999999994</v>
      </c>
    </row>
    <row r="276" spans="1:8" s="41" customFormat="1">
      <c r="A276" s="114">
        <v>33691162</v>
      </c>
      <c r="B276" s="140" t="s">
        <v>290</v>
      </c>
      <c r="C276" s="12" t="s">
        <v>12</v>
      </c>
      <c r="D276" s="73" t="s">
        <v>337</v>
      </c>
      <c r="E276" s="114" t="s">
        <v>12</v>
      </c>
      <c r="F276" s="123">
        <v>3</v>
      </c>
      <c r="G276" s="125">
        <v>50300</v>
      </c>
      <c r="H276" s="123">
        <f t="shared" si="6"/>
        <v>150.9</v>
      </c>
    </row>
    <row r="277" spans="1:8" s="41" customFormat="1">
      <c r="A277" s="114">
        <v>33691162</v>
      </c>
      <c r="B277" s="140" t="s">
        <v>291</v>
      </c>
      <c r="C277" s="12" t="s">
        <v>12</v>
      </c>
      <c r="D277" s="73" t="s">
        <v>337</v>
      </c>
      <c r="E277" s="114" t="s">
        <v>12</v>
      </c>
      <c r="F277" s="123">
        <v>3</v>
      </c>
      <c r="G277" s="125">
        <v>21960</v>
      </c>
      <c r="H277" s="123">
        <f t="shared" si="6"/>
        <v>65.88</v>
      </c>
    </row>
    <row r="278" spans="1:8" s="41" customFormat="1">
      <c r="A278" s="114">
        <v>33691162</v>
      </c>
      <c r="B278" s="140" t="s">
        <v>292</v>
      </c>
      <c r="C278" s="12" t="s">
        <v>548</v>
      </c>
      <c r="D278" s="73" t="s">
        <v>337</v>
      </c>
      <c r="E278" s="114" t="s">
        <v>12</v>
      </c>
      <c r="F278" s="123">
        <v>3</v>
      </c>
      <c r="G278" s="124">
        <v>22992</v>
      </c>
      <c r="H278" s="123">
        <f t="shared" si="6"/>
        <v>68.975999999999999</v>
      </c>
    </row>
    <row r="279" spans="1:8" s="41" customFormat="1">
      <c r="A279" s="114">
        <v>33691162</v>
      </c>
      <c r="B279" s="140" t="s">
        <v>293</v>
      </c>
      <c r="C279" s="12" t="s">
        <v>548</v>
      </c>
      <c r="D279" s="73" t="s">
        <v>337</v>
      </c>
      <c r="E279" s="114" t="s">
        <v>12</v>
      </c>
      <c r="F279" s="123">
        <v>3</v>
      </c>
      <c r="G279" s="125">
        <v>21496</v>
      </c>
      <c r="H279" s="123">
        <f t="shared" si="6"/>
        <v>64.488</v>
      </c>
    </row>
    <row r="280" spans="1:8" s="41" customFormat="1">
      <c r="A280" s="114">
        <v>33211350</v>
      </c>
      <c r="B280" s="140" t="s">
        <v>294</v>
      </c>
      <c r="C280" s="12" t="s">
        <v>548</v>
      </c>
      <c r="D280" s="73" t="s">
        <v>337</v>
      </c>
      <c r="E280" s="114" t="s">
        <v>12</v>
      </c>
      <c r="F280" s="123">
        <v>8</v>
      </c>
      <c r="G280" s="125">
        <v>15348</v>
      </c>
      <c r="H280" s="123">
        <f t="shared" si="6"/>
        <v>122.78400000000001</v>
      </c>
    </row>
    <row r="281" spans="1:8" s="41" customFormat="1">
      <c r="A281" s="184">
        <v>33691162</v>
      </c>
      <c r="B281" s="140" t="s">
        <v>295</v>
      </c>
      <c r="C281" s="12" t="s">
        <v>541</v>
      </c>
      <c r="D281" s="73" t="s">
        <v>337</v>
      </c>
      <c r="E281" s="114" t="s">
        <v>12</v>
      </c>
      <c r="F281" s="123">
        <v>5</v>
      </c>
      <c r="G281" s="124">
        <v>17928</v>
      </c>
      <c r="H281" s="123">
        <f t="shared" si="6"/>
        <v>89.64</v>
      </c>
    </row>
    <row r="282" spans="1:8" s="41" customFormat="1">
      <c r="A282" s="114">
        <v>33691162</v>
      </c>
      <c r="B282" s="140" t="s">
        <v>296</v>
      </c>
      <c r="C282" s="12" t="s">
        <v>541</v>
      </c>
      <c r="D282" s="73" t="s">
        <v>337</v>
      </c>
      <c r="E282" s="114" t="s">
        <v>12</v>
      </c>
      <c r="F282" s="123">
        <v>5</v>
      </c>
      <c r="G282" s="125">
        <v>17928</v>
      </c>
      <c r="H282" s="123">
        <f t="shared" si="6"/>
        <v>89.64</v>
      </c>
    </row>
    <row r="283" spans="1:8" s="41" customFormat="1" ht="25.5">
      <c r="A283" s="114">
        <v>33691162</v>
      </c>
      <c r="B283" s="140" t="s">
        <v>298</v>
      </c>
      <c r="C283" s="12" t="s">
        <v>541</v>
      </c>
      <c r="D283" s="73" t="s">
        <v>337</v>
      </c>
      <c r="E283" s="114" t="s">
        <v>12</v>
      </c>
      <c r="F283" s="123">
        <v>8</v>
      </c>
      <c r="G283" s="124">
        <v>19380</v>
      </c>
      <c r="H283" s="123">
        <f>+G283*F283/1000</f>
        <v>155.04</v>
      </c>
    </row>
    <row r="284" spans="1:8" s="41" customFormat="1">
      <c r="A284" s="114">
        <v>33691162</v>
      </c>
      <c r="B284" s="140" t="s">
        <v>297</v>
      </c>
      <c r="C284" s="12" t="s">
        <v>548</v>
      </c>
      <c r="D284" s="73" t="s">
        <v>337</v>
      </c>
      <c r="E284" s="114" t="s">
        <v>12</v>
      </c>
      <c r="F284" s="123">
        <v>4</v>
      </c>
      <c r="G284" s="125">
        <v>19140</v>
      </c>
      <c r="H284" s="123">
        <f t="shared" si="6"/>
        <v>76.56</v>
      </c>
    </row>
    <row r="285" spans="1:8" s="41" customFormat="1">
      <c r="A285" s="114">
        <v>33691162</v>
      </c>
      <c r="B285" s="140" t="s">
        <v>299</v>
      </c>
      <c r="C285" s="12" t="s">
        <v>548</v>
      </c>
      <c r="D285" s="73" t="s">
        <v>337</v>
      </c>
      <c r="E285" s="114" t="s">
        <v>12</v>
      </c>
      <c r="F285" s="123">
        <v>8</v>
      </c>
      <c r="G285" s="125">
        <v>19140</v>
      </c>
      <c r="H285" s="123">
        <f t="shared" si="6"/>
        <v>153.12</v>
      </c>
    </row>
    <row r="286" spans="1:8" s="41" customFormat="1">
      <c r="A286" s="114">
        <v>33691162</v>
      </c>
      <c r="B286" s="140" t="s">
        <v>300</v>
      </c>
      <c r="C286" s="12" t="s">
        <v>548</v>
      </c>
      <c r="D286" s="73" t="s">
        <v>337</v>
      </c>
      <c r="E286" s="114" t="s">
        <v>12</v>
      </c>
      <c r="F286" s="123">
        <v>8</v>
      </c>
      <c r="G286" s="125">
        <v>36000</v>
      </c>
      <c r="H286" s="123">
        <f t="shared" si="6"/>
        <v>288</v>
      </c>
    </row>
    <row r="287" spans="1:8" s="41" customFormat="1">
      <c r="A287" s="114">
        <v>33691162</v>
      </c>
      <c r="B287" s="140" t="s">
        <v>301</v>
      </c>
      <c r="C287" s="12" t="s">
        <v>548</v>
      </c>
      <c r="D287" s="73" t="s">
        <v>337</v>
      </c>
      <c r="E287" s="114" t="s">
        <v>12</v>
      </c>
      <c r="F287" s="123">
        <v>6</v>
      </c>
      <c r="G287" s="124">
        <v>40000</v>
      </c>
      <c r="H287" s="123">
        <f t="shared" si="6"/>
        <v>240</v>
      </c>
    </row>
    <row r="288" spans="1:8" s="41" customFormat="1">
      <c r="A288" s="114">
        <v>33691162</v>
      </c>
      <c r="B288" s="141" t="s">
        <v>326</v>
      </c>
      <c r="C288" s="12" t="s">
        <v>548</v>
      </c>
      <c r="D288" s="73" t="s">
        <v>337</v>
      </c>
      <c r="E288" s="114" t="s">
        <v>12</v>
      </c>
      <c r="F288" s="126">
        <v>3</v>
      </c>
      <c r="G288" s="125">
        <v>19056</v>
      </c>
      <c r="H288" s="123">
        <f t="shared" si="6"/>
        <v>57.167999999999999</v>
      </c>
    </row>
    <row r="289" spans="1:8" s="41" customFormat="1">
      <c r="A289" s="114">
        <v>33691162</v>
      </c>
      <c r="B289" s="141" t="s">
        <v>327</v>
      </c>
      <c r="C289" s="12" t="s">
        <v>548</v>
      </c>
      <c r="D289" s="73" t="s">
        <v>337</v>
      </c>
      <c r="E289" s="114" t="s">
        <v>12</v>
      </c>
      <c r="F289" s="126">
        <v>3</v>
      </c>
      <c r="G289" s="125">
        <v>19056</v>
      </c>
      <c r="H289" s="123">
        <f t="shared" si="6"/>
        <v>57.167999999999999</v>
      </c>
    </row>
    <row r="290" spans="1:8" s="41" customFormat="1">
      <c r="A290" s="114">
        <v>33691162</v>
      </c>
      <c r="B290" s="141" t="s">
        <v>328</v>
      </c>
      <c r="C290" s="12" t="s">
        <v>548</v>
      </c>
      <c r="D290" s="73" t="s">
        <v>337</v>
      </c>
      <c r="E290" s="109" t="s">
        <v>10</v>
      </c>
      <c r="F290" s="126">
        <v>1</v>
      </c>
      <c r="G290" s="125">
        <v>91020</v>
      </c>
      <c r="H290" s="123">
        <f t="shared" si="6"/>
        <v>91.02</v>
      </c>
    </row>
    <row r="291" spans="1:8" s="41" customFormat="1">
      <c r="A291" s="114">
        <v>33691162</v>
      </c>
      <c r="B291" s="141" t="s">
        <v>329</v>
      </c>
      <c r="C291" s="12" t="s">
        <v>548</v>
      </c>
      <c r="D291" s="73" t="s">
        <v>337</v>
      </c>
      <c r="E291" s="109" t="s">
        <v>10</v>
      </c>
      <c r="F291" s="126">
        <v>3</v>
      </c>
      <c r="G291" s="125">
        <v>7080</v>
      </c>
      <c r="H291" s="123">
        <f t="shared" si="6"/>
        <v>21.24</v>
      </c>
    </row>
    <row r="292" spans="1:8" s="41" customFormat="1">
      <c r="A292" s="114">
        <v>33691162</v>
      </c>
      <c r="B292" s="141" t="s">
        <v>330</v>
      </c>
      <c r="C292" s="12" t="s">
        <v>548</v>
      </c>
      <c r="D292" s="73" t="s">
        <v>337</v>
      </c>
      <c r="E292" s="109" t="s">
        <v>10</v>
      </c>
      <c r="F292" s="126">
        <v>1</v>
      </c>
      <c r="G292" s="125">
        <v>5160</v>
      </c>
      <c r="H292" s="123">
        <f t="shared" si="6"/>
        <v>5.16</v>
      </c>
    </row>
    <row r="293" spans="1:8" s="41" customFormat="1">
      <c r="A293" s="114">
        <v>33691162</v>
      </c>
      <c r="B293" s="141" t="s">
        <v>331</v>
      </c>
      <c r="C293" s="12" t="s">
        <v>548</v>
      </c>
      <c r="D293" s="73" t="s">
        <v>337</v>
      </c>
      <c r="E293" s="109" t="s">
        <v>10</v>
      </c>
      <c r="F293" s="126">
        <v>2</v>
      </c>
      <c r="G293" s="125">
        <v>132000</v>
      </c>
      <c r="H293" s="123">
        <f t="shared" si="6"/>
        <v>264</v>
      </c>
    </row>
    <row r="294" spans="1:8" s="41" customFormat="1">
      <c r="A294" s="114">
        <v>33691162</v>
      </c>
      <c r="B294" s="141" t="s">
        <v>332</v>
      </c>
      <c r="C294" s="12" t="s">
        <v>548</v>
      </c>
      <c r="D294" s="73" t="s">
        <v>337</v>
      </c>
      <c r="E294" s="109" t="s">
        <v>10</v>
      </c>
      <c r="F294" s="126">
        <v>2</v>
      </c>
      <c r="G294" s="125">
        <v>49800</v>
      </c>
      <c r="H294" s="123">
        <f t="shared" si="6"/>
        <v>99.6</v>
      </c>
    </row>
    <row r="295" spans="1:8" s="41" customFormat="1" ht="25.5">
      <c r="A295" s="114">
        <v>33691162</v>
      </c>
      <c r="B295" s="141" t="s">
        <v>333</v>
      </c>
      <c r="C295" s="12" t="s">
        <v>548</v>
      </c>
      <c r="D295" s="73" t="s">
        <v>337</v>
      </c>
      <c r="E295" s="109" t="s">
        <v>10</v>
      </c>
      <c r="F295" s="126">
        <v>2</v>
      </c>
      <c r="G295" s="125">
        <v>100000</v>
      </c>
      <c r="H295" s="123">
        <f t="shared" si="6"/>
        <v>200</v>
      </c>
    </row>
    <row r="296" spans="1:8" s="56" customFormat="1">
      <c r="A296" s="114">
        <v>33691162</v>
      </c>
      <c r="B296" s="141" t="s">
        <v>334</v>
      </c>
      <c r="C296" s="12" t="s">
        <v>548</v>
      </c>
      <c r="D296" s="73" t="s">
        <v>337</v>
      </c>
      <c r="E296" s="109" t="s">
        <v>10</v>
      </c>
      <c r="F296" s="126">
        <v>2</v>
      </c>
      <c r="G296" s="125">
        <v>13500</v>
      </c>
      <c r="H296" s="123">
        <f t="shared" si="6"/>
        <v>27</v>
      </c>
    </row>
    <row r="297" spans="1:8" s="41" customFormat="1">
      <c r="A297" s="112">
        <v>33141211</v>
      </c>
      <c r="B297" s="142" t="s">
        <v>320</v>
      </c>
      <c r="C297" s="12" t="s">
        <v>544</v>
      </c>
      <c r="D297" s="73" t="s">
        <v>337</v>
      </c>
      <c r="E297" s="109" t="s">
        <v>10</v>
      </c>
      <c r="F297" s="123">
        <v>600</v>
      </c>
      <c r="G297" s="127">
        <v>170</v>
      </c>
      <c r="H297" s="123">
        <f t="shared" si="6"/>
        <v>102</v>
      </c>
    </row>
    <row r="298" spans="1:8">
      <c r="A298" s="189"/>
      <c r="B298" s="143" t="s">
        <v>305</v>
      </c>
      <c r="C298" s="12"/>
      <c r="D298" s="128"/>
      <c r="E298" s="129"/>
      <c r="F298" s="130"/>
      <c r="G298" s="130"/>
      <c r="H298" s="130">
        <f>SUM(H15:H297)</f>
        <v>38997.178999999989</v>
      </c>
    </row>
  </sheetData>
  <mergeCells count="21">
    <mergeCell ref="A7:H7"/>
    <mergeCell ref="E2:H2"/>
    <mergeCell ref="E3:H3"/>
    <mergeCell ref="E4:H4"/>
    <mergeCell ref="A5:H5"/>
    <mergeCell ref="A6:H6"/>
    <mergeCell ref="A14:B14"/>
    <mergeCell ref="A148:B148"/>
    <mergeCell ref="A236:B236"/>
    <mergeCell ref="A8:H8"/>
    <mergeCell ref="A9:H9"/>
    <mergeCell ref="A10:H10"/>
    <mergeCell ref="A11:B11"/>
    <mergeCell ref="C11:C12"/>
    <mergeCell ref="D11:D12"/>
    <mergeCell ref="E11:E12"/>
    <mergeCell ref="F11:F12"/>
    <mergeCell ref="G11:G12"/>
    <mergeCell ref="H11:H12"/>
    <mergeCell ref="A15:B15"/>
    <mergeCell ref="A81:B81"/>
  </mergeCells>
  <pageMargins left="0.7" right="0.7" top="0.75" bottom="0.75" header="0.3" footer="0.3"/>
  <pageSetup paperSize="9" scale="8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5"/>
  <sheetViews>
    <sheetView zoomScaleNormal="100" workbookViewId="0">
      <selection activeCell="G3" sqref="G3:G67"/>
    </sheetView>
  </sheetViews>
  <sheetFormatPr defaultRowHeight="15"/>
  <cols>
    <col min="1" max="1" width="13" style="181" customWidth="1"/>
    <col min="2" max="2" width="33.140625" style="180" customWidth="1"/>
    <col min="3" max="4" width="9.140625" style="180"/>
    <col min="5" max="5" width="19.85546875" style="180" customWidth="1"/>
    <col min="6" max="6" width="13.85546875" style="180" customWidth="1"/>
    <col min="7" max="7" width="14.28515625" style="180" customWidth="1"/>
    <col min="8" max="8" width="9.42578125" style="180" bestFit="1" customWidth="1"/>
    <col min="9" max="16384" width="9.140625" style="180"/>
  </cols>
  <sheetData>
    <row r="1" spans="1:10" s="65" customFormat="1" ht="12.75">
      <c r="A1" s="216" t="s">
        <v>22</v>
      </c>
      <c r="B1" s="218"/>
      <c r="C1" s="9"/>
      <c r="D1" s="69"/>
      <c r="E1" s="177" t="s">
        <v>7</v>
      </c>
      <c r="F1" s="178" t="s">
        <v>7</v>
      </c>
      <c r="G1" s="178" t="s">
        <v>7</v>
      </c>
      <c r="H1" s="178" t="s">
        <v>7</v>
      </c>
    </row>
    <row r="2" spans="1:10" s="65" customFormat="1" ht="12.75">
      <c r="A2" s="235" t="s">
        <v>558</v>
      </c>
      <c r="B2" s="236"/>
      <c r="C2" s="9"/>
      <c r="D2" s="69"/>
      <c r="E2" s="177"/>
      <c r="F2" s="182"/>
      <c r="G2" s="178"/>
      <c r="H2" s="178"/>
    </row>
    <row r="3" spans="1:10" s="65" customFormat="1">
      <c r="A3" s="172">
        <v>33671130</v>
      </c>
      <c r="B3" s="134" t="s">
        <v>25</v>
      </c>
      <c r="C3" s="3" t="s">
        <v>341</v>
      </c>
      <c r="D3" s="73" t="s">
        <v>337</v>
      </c>
      <c r="E3" s="106" t="s">
        <v>24</v>
      </c>
      <c r="F3" s="98">
        <v>3500</v>
      </c>
      <c r="G3" s="99">
        <v>23</v>
      </c>
      <c r="H3" s="99">
        <f>+G3*F3/1000</f>
        <v>80.5</v>
      </c>
      <c r="I3" s="65">
        <v>1</v>
      </c>
      <c r="J3" s="65">
        <v>1</v>
      </c>
    </row>
    <row r="4" spans="1:10" s="65" customFormat="1" ht="38.25">
      <c r="A4" s="172">
        <v>33691136</v>
      </c>
      <c r="B4" s="134" t="s">
        <v>349</v>
      </c>
      <c r="C4" s="3" t="s">
        <v>342</v>
      </c>
      <c r="D4" s="73" t="s">
        <v>337</v>
      </c>
      <c r="E4" s="106" t="s">
        <v>309</v>
      </c>
      <c r="F4" s="98">
        <v>4000</v>
      </c>
      <c r="G4" s="99">
        <v>225</v>
      </c>
      <c r="H4" s="99">
        <f t="shared" ref="H4:H57" si="0">+G4*F4/1000</f>
        <v>900</v>
      </c>
      <c r="I4" s="65">
        <v>2</v>
      </c>
      <c r="J4" s="65">
        <v>2</v>
      </c>
    </row>
    <row r="5" spans="1:10" s="65" customFormat="1">
      <c r="A5" s="172">
        <v>33691136</v>
      </c>
      <c r="B5" s="134" t="s">
        <v>349</v>
      </c>
      <c r="C5" s="3" t="s">
        <v>343</v>
      </c>
      <c r="D5" s="73" t="s">
        <v>337</v>
      </c>
      <c r="E5" s="106" t="s">
        <v>24</v>
      </c>
      <c r="F5" s="98">
        <v>4000</v>
      </c>
      <c r="G5" s="99">
        <v>30</v>
      </c>
      <c r="H5" s="99">
        <f t="shared" si="0"/>
        <v>120</v>
      </c>
      <c r="I5" s="65">
        <v>3</v>
      </c>
      <c r="J5" s="65">
        <v>3</v>
      </c>
    </row>
    <row r="6" spans="1:10" s="81" customFormat="1">
      <c r="A6" s="174">
        <v>33651111</v>
      </c>
      <c r="B6" s="135" t="s">
        <v>345</v>
      </c>
      <c r="C6" s="260" t="s">
        <v>344</v>
      </c>
      <c r="D6" s="78" t="s">
        <v>337</v>
      </c>
      <c r="E6" s="107" t="s">
        <v>277</v>
      </c>
      <c r="F6" s="100">
        <v>1000</v>
      </c>
      <c r="G6" s="101">
        <v>124</v>
      </c>
      <c r="H6" s="101">
        <f t="shared" si="0"/>
        <v>124</v>
      </c>
      <c r="I6" s="81">
        <v>4</v>
      </c>
      <c r="J6" s="81">
        <v>4</v>
      </c>
    </row>
    <row r="7" spans="1:10" s="65" customFormat="1">
      <c r="A7" s="172">
        <v>33661170</v>
      </c>
      <c r="B7" s="134" t="s">
        <v>350</v>
      </c>
      <c r="C7" s="3" t="s">
        <v>347</v>
      </c>
      <c r="D7" s="73" t="s">
        <v>337</v>
      </c>
      <c r="E7" s="106" t="s">
        <v>24</v>
      </c>
      <c r="F7" s="98">
        <v>500</v>
      </c>
      <c r="G7" s="99">
        <v>70</v>
      </c>
      <c r="H7" s="99">
        <f t="shared" si="0"/>
        <v>35</v>
      </c>
      <c r="I7" s="65">
        <v>5</v>
      </c>
      <c r="J7" s="65">
        <v>5</v>
      </c>
    </row>
    <row r="8" spans="1:10" s="65" customFormat="1">
      <c r="A8" s="172">
        <v>33641100</v>
      </c>
      <c r="B8" s="134" t="s">
        <v>30</v>
      </c>
      <c r="C8" s="3" t="s">
        <v>348</v>
      </c>
      <c r="D8" s="73" t="s">
        <v>337</v>
      </c>
      <c r="E8" s="106" t="s">
        <v>24</v>
      </c>
      <c r="F8" s="98">
        <v>6000</v>
      </c>
      <c r="G8" s="99">
        <v>200</v>
      </c>
      <c r="H8" s="99">
        <f t="shared" si="0"/>
        <v>1200</v>
      </c>
      <c r="I8" s="65">
        <v>6</v>
      </c>
      <c r="J8" s="65">
        <v>6</v>
      </c>
    </row>
    <row r="9" spans="1:10" s="65" customFormat="1">
      <c r="A9" s="172">
        <v>33611350</v>
      </c>
      <c r="B9" s="134" t="s">
        <v>31</v>
      </c>
      <c r="C9" s="3" t="s">
        <v>346</v>
      </c>
      <c r="D9" s="73" t="s">
        <v>337</v>
      </c>
      <c r="E9" s="106" t="s">
        <v>24</v>
      </c>
      <c r="F9" s="98">
        <v>1000</v>
      </c>
      <c r="G9" s="99">
        <v>220</v>
      </c>
      <c r="H9" s="99">
        <f t="shared" si="0"/>
        <v>220</v>
      </c>
      <c r="I9" s="65">
        <v>7</v>
      </c>
      <c r="J9" s="65">
        <v>7</v>
      </c>
    </row>
    <row r="10" spans="1:10" s="65" customFormat="1">
      <c r="A10" s="172">
        <v>33691129</v>
      </c>
      <c r="B10" s="134" t="s">
        <v>32</v>
      </c>
      <c r="C10" s="3">
        <v>500</v>
      </c>
      <c r="D10" s="73" t="s">
        <v>337</v>
      </c>
      <c r="E10" s="106" t="s">
        <v>33</v>
      </c>
      <c r="F10" s="98">
        <v>1500</v>
      </c>
      <c r="G10" s="99">
        <v>227</v>
      </c>
      <c r="H10" s="99">
        <f t="shared" si="0"/>
        <v>340.5</v>
      </c>
      <c r="I10" s="65">
        <v>8</v>
      </c>
      <c r="J10" s="65">
        <v>8</v>
      </c>
    </row>
    <row r="11" spans="1:10" s="65" customFormat="1">
      <c r="A11" s="172">
        <v>33691129</v>
      </c>
      <c r="B11" s="134" t="s">
        <v>359</v>
      </c>
      <c r="C11" s="3">
        <v>500</v>
      </c>
      <c r="D11" s="73" t="s">
        <v>337</v>
      </c>
      <c r="E11" s="106" t="s">
        <v>33</v>
      </c>
      <c r="F11" s="98">
        <v>600</v>
      </c>
      <c r="G11" s="99">
        <v>720</v>
      </c>
      <c r="H11" s="99">
        <f t="shared" si="0"/>
        <v>432</v>
      </c>
      <c r="I11" s="65">
        <v>9</v>
      </c>
      <c r="J11" s="65">
        <v>9</v>
      </c>
    </row>
    <row r="12" spans="1:10" s="65" customFormat="1" ht="25.5">
      <c r="A12" s="172">
        <v>33621250</v>
      </c>
      <c r="B12" s="134" t="s">
        <v>358</v>
      </c>
      <c r="C12" s="3" t="s">
        <v>351</v>
      </c>
      <c r="D12" s="73" t="s">
        <v>337</v>
      </c>
      <c r="E12" s="106" t="s">
        <v>33</v>
      </c>
      <c r="F12" s="98">
        <v>200</v>
      </c>
      <c r="G12" s="99">
        <v>5000</v>
      </c>
      <c r="H12" s="99">
        <f t="shared" si="0"/>
        <v>1000</v>
      </c>
      <c r="I12" s="65">
        <v>10</v>
      </c>
      <c r="J12" s="65">
        <v>10</v>
      </c>
    </row>
    <row r="13" spans="1:10" s="65" customFormat="1">
      <c r="A13" s="172">
        <v>33621250</v>
      </c>
      <c r="B13" s="134" t="s">
        <v>357</v>
      </c>
      <c r="C13" s="3">
        <v>500</v>
      </c>
      <c r="D13" s="73" t="s">
        <v>337</v>
      </c>
      <c r="E13" s="106" t="s">
        <v>33</v>
      </c>
      <c r="F13" s="98">
        <v>5</v>
      </c>
      <c r="G13" s="99">
        <v>4500</v>
      </c>
      <c r="H13" s="99">
        <f t="shared" si="0"/>
        <v>22.5</v>
      </c>
      <c r="I13" s="65">
        <v>11</v>
      </c>
      <c r="J13" s="65">
        <v>11</v>
      </c>
    </row>
    <row r="14" spans="1:10" s="65" customFormat="1">
      <c r="A14" s="172">
        <v>33621250</v>
      </c>
      <c r="B14" s="134" t="s">
        <v>356</v>
      </c>
      <c r="C14" s="3">
        <v>500</v>
      </c>
      <c r="D14" s="73" t="s">
        <v>337</v>
      </c>
      <c r="E14" s="106" t="s">
        <v>33</v>
      </c>
      <c r="F14" s="98">
        <v>3</v>
      </c>
      <c r="G14" s="99">
        <v>4500</v>
      </c>
      <c r="H14" s="99">
        <f t="shared" si="0"/>
        <v>13.5</v>
      </c>
      <c r="I14" s="65">
        <v>12</v>
      </c>
      <c r="J14" s="65">
        <v>12</v>
      </c>
    </row>
    <row r="15" spans="1:10" s="65" customFormat="1">
      <c r="A15" s="172">
        <v>33661116</v>
      </c>
      <c r="B15" s="134" t="s">
        <v>355</v>
      </c>
      <c r="C15" s="3" t="s">
        <v>352</v>
      </c>
      <c r="D15" s="73" t="s">
        <v>337</v>
      </c>
      <c r="E15" s="106" t="s">
        <v>24</v>
      </c>
      <c r="F15" s="98">
        <v>600</v>
      </c>
      <c r="G15" s="99">
        <v>35</v>
      </c>
      <c r="H15" s="99">
        <f t="shared" si="0"/>
        <v>21</v>
      </c>
      <c r="I15" s="65">
        <v>13</v>
      </c>
      <c r="J15" s="65">
        <v>13</v>
      </c>
    </row>
    <row r="16" spans="1:10" s="65" customFormat="1">
      <c r="A16" s="172">
        <v>33691145</v>
      </c>
      <c r="B16" s="134" t="s">
        <v>354</v>
      </c>
      <c r="C16" s="3" t="s">
        <v>353</v>
      </c>
      <c r="D16" s="73" t="s">
        <v>337</v>
      </c>
      <c r="E16" s="106" t="s">
        <v>24</v>
      </c>
      <c r="F16" s="98">
        <v>1300</v>
      </c>
      <c r="G16" s="99">
        <v>30</v>
      </c>
      <c r="H16" s="99">
        <f t="shared" si="0"/>
        <v>39</v>
      </c>
      <c r="I16" s="65">
        <v>14</v>
      </c>
      <c r="J16" s="65">
        <v>14</v>
      </c>
    </row>
    <row r="17" spans="1:10" s="65" customFormat="1">
      <c r="A17" s="172">
        <v>33671135</v>
      </c>
      <c r="B17" s="134" t="s">
        <v>361</v>
      </c>
      <c r="C17" s="3" t="s">
        <v>360</v>
      </c>
      <c r="D17" s="73" t="s">
        <v>337</v>
      </c>
      <c r="E17" s="106" t="s">
        <v>24</v>
      </c>
      <c r="F17" s="98">
        <v>200</v>
      </c>
      <c r="G17" s="99">
        <v>50</v>
      </c>
      <c r="H17" s="99">
        <f t="shared" si="0"/>
        <v>10</v>
      </c>
      <c r="I17" s="65">
        <v>15</v>
      </c>
      <c r="J17" s="65">
        <v>15</v>
      </c>
    </row>
    <row r="18" spans="1:10" s="81" customFormat="1">
      <c r="A18" s="174">
        <v>33651110</v>
      </c>
      <c r="B18" s="135" t="s">
        <v>443</v>
      </c>
      <c r="C18" s="147">
        <v>1</v>
      </c>
      <c r="D18" s="73" t="s">
        <v>337</v>
      </c>
      <c r="E18" s="107" t="s">
        <v>24</v>
      </c>
      <c r="F18" s="100">
        <v>100</v>
      </c>
      <c r="G18" s="99">
        <v>230</v>
      </c>
      <c r="H18" s="101">
        <f t="shared" si="0"/>
        <v>23</v>
      </c>
      <c r="I18" s="81">
        <v>16</v>
      </c>
      <c r="J18" s="65">
        <v>16</v>
      </c>
    </row>
    <row r="19" spans="1:10" s="65" customFormat="1">
      <c r="A19" s="172">
        <v>33691185</v>
      </c>
      <c r="B19" s="134" t="s">
        <v>442</v>
      </c>
      <c r="C19" s="3" t="s">
        <v>366</v>
      </c>
      <c r="D19" s="73" t="s">
        <v>337</v>
      </c>
      <c r="E19" s="106" t="s">
        <v>24</v>
      </c>
      <c r="F19" s="98">
        <v>400</v>
      </c>
      <c r="G19" s="99">
        <v>340</v>
      </c>
      <c r="H19" s="99">
        <f t="shared" si="0"/>
        <v>136</v>
      </c>
      <c r="I19" s="65">
        <v>17</v>
      </c>
      <c r="J19" s="65">
        <v>17</v>
      </c>
    </row>
    <row r="20" spans="1:10" s="65" customFormat="1">
      <c r="A20" s="172">
        <v>33621540</v>
      </c>
      <c r="B20" s="134" t="s">
        <v>441</v>
      </c>
      <c r="C20" s="3" t="s">
        <v>352</v>
      </c>
      <c r="D20" s="73" t="s">
        <v>337</v>
      </c>
      <c r="E20" s="106" t="s">
        <v>24</v>
      </c>
      <c r="F20" s="98">
        <v>1800</v>
      </c>
      <c r="G20" s="99">
        <v>33</v>
      </c>
      <c r="H20" s="99">
        <f t="shared" si="0"/>
        <v>59.4</v>
      </c>
      <c r="I20" s="65">
        <v>18</v>
      </c>
      <c r="J20" s="65">
        <v>18</v>
      </c>
    </row>
    <row r="21" spans="1:10" s="65" customFormat="1" ht="25.5">
      <c r="A21" s="172">
        <v>33621290</v>
      </c>
      <c r="B21" s="134" t="s">
        <v>440</v>
      </c>
      <c r="C21" s="3" t="s">
        <v>367</v>
      </c>
      <c r="D21" s="73" t="s">
        <v>337</v>
      </c>
      <c r="E21" s="106" t="s">
        <v>24</v>
      </c>
      <c r="F21" s="98">
        <v>20</v>
      </c>
      <c r="G21" s="99">
        <v>99</v>
      </c>
      <c r="H21" s="99">
        <f t="shared" si="0"/>
        <v>1.98</v>
      </c>
      <c r="I21" s="65">
        <v>19</v>
      </c>
      <c r="J21" s="65">
        <v>19</v>
      </c>
    </row>
    <row r="22" spans="1:10" s="65" customFormat="1">
      <c r="A22" s="172">
        <v>33651112</v>
      </c>
      <c r="B22" s="134" t="s">
        <v>439</v>
      </c>
      <c r="C22" s="3">
        <v>1.2</v>
      </c>
      <c r="D22" s="73" t="s">
        <v>337</v>
      </c>
      <c r="E22" s="106" t="s">
        <v>24</v>
      </c>
      <c r="F22" s="98">
        <v>1500</v>
      </c>
      <c r="G22" s="99">
        <v>1180</v>
      </c>
      <c r="H22" s="99">
        <f t="shared" si="0"/>
        <v>1770</v>
      </c>
      <c r="I22" s="65">
        <v>20</v>
      </c>
      <c r="J22" s="65">
        <v>20</v>
      </c>
    </row>
    <row r="23" spans="1:10" s="65" customFormat="1">
      <c r="A23" s="172">
        <v>33651118</v>
      </c>
      <c r="B23" s="134" t="s">
        <v>438</v>
      </c>
      <c r="C23" s="3">
        <v>1</v>
      </c>
      <c r="D23" s="73" t="s">
        <v>337</v>
      </c>
      <c r="E23" s="106" t="s">
        <v>24</v>
      </c>
      <c r="F23" s="98">
        <v>1000</v>
      </c>
      <c r="G23" s="99">
        <v>110</v>
      </c>
      <c r="H23" s="99">
        <f t="shared" si="0"/>
        <v>110</v>
      </c>
      <c r="I23" s="65">
        <v>21</v>
      </c>
      <c r="J23" s="65">
        <v>21</v>
      </c>
    </row>
    <row r="24" spans="1:10" s="65" customFormat="1">
      <c r="A24" s="172">
        <v>33611160</v>
      </c>
      <c r="B24" s="134" t="s">
        <v>437</v>
      </c>
      <c r="C24" s="3" t="s">
        <v>429</v>
      </c>
      <c r="D24" s="73" t="s">
        <v>337</v>
      </c>
      <c r="E24" s="106" t="s">
        <v>24</v>
      </c>
      <c r="F24" s="98">
        <v>1500</v>
      </c>
      <c r="G24" s="99">
        <v>42</v>
      </c>
      <c r="H24" s="99">
        <f t="shared" si="0"/>
        <v>63</v>
      </c>
      <c r="I24" s="65">
        <v>22</v>
      </c>
      <c r="J24" s="65">
        <v>22</v>
      </c>
    </row>
    <row r="25" spans="1:10" s="65" customFormat="1" ht="25.5">
      <c r="A25" s="172">
        <v>33631300</v>
      </c>
      <c r="B25" s="134" t="s">
        <v>436</v>
      </c>
      <c r="C25" s="3" t="s">
        <v>430</v>
      </c>
      <c r="D25" s="73" t="s">
        <v>337</v>
      </c>
      <c r="E25" s="106" t="s">
        <v>24</v>
      </c>
      <c r="F25" s="98">
        <v>1500</v>
      </c>
      <c r="G25" s="99">
        <v>170</v>
      </c>
      <c r="H25" s="99">
        <f t="shared" si="0"/>
        <v>255</v>
      </c>
      <c r="I25" s="65">
        <v>23</v>
      </c>
      <c r="J25" s="65">
        <v>23</v>
      </c>
    </row>
    <row r="26" spans="1:10" s="65" customFormat="1">
      <c r="A26" s="172">
        <v>33691223</v>
      </c>
      <c r="B26" s="134" t="s">
        <v>435</v>
      </c>
      <c r="C26" s="3">
        <v>0.3</v>
      </c>
      <c r="D26" s="73" t="s">
        <v>337</v>
      </c>
      <c r="E26" s="106" t="s">
        <v>54</v>
      </c>
      <c r="F26" s="98">
        <v>1000</v>
      </c>
      <c r="G26" s="99">
        <v>1260</v>
      </c>
      <c r="H26" s="99">
        <f t="shared" si="0"/>
        <v>1260</v>
      </c>
      <c r="I26" s="65">
        <v>24</v>
      </c>
      <c r="J26" s="65">
        <v>24</v>
      </c>
    </row>
    <row r="27" spans="1:10" s="65" customFormat="1">
      <c r="A27" s="172">
        <v>33661153</v>
      </c>
      <c r="B27" s="134" t="s">
        <v>434</v>
      </c>
      <c r="C27" s="3" t="s">
        <v>431</v>
      </c>
      <c r="D27" s="73" t="s">
        <v>337</v>
      </c>
      <c r="E27" s="106" t="s">
        <v>24</v>
      </c>
      <c r="F27" s="98">
        <v>2000</v>
      </c>
      <c r="G27" s="99">
        <v>80</v>
      </c>
      <c r="H27" s="99">
        <f t="shared" si="0"/>
        <v>160</v>
      </c>
      <c r="I27" s="65">
        <v>25</v>
      </c>
      <c r="J27" s="65">
        <v>25</v>
      </c>
    </row>
    <row r="28" spans="1:10" s="65" customFormat="1">
      <c r="A28" s="172">
        <v>33671114</v>
      </c>
      <c r="B28" s="134" t="s">
        <v>427</v>
      </c>
      <c r="C28" s="3" t="s">
        <v>428</v>
      </c>
      <c r="D28" s="73" t="s">
        <v>337</v>
      </c>
      <c r="E28" s="106" t="s">
        <v>24</v>
      </c>
      <c r="F28" s="98">
        <v>600</v>
      </c>
      <c r="G28" s="99">
        <v>38</v>
      </c>
      <c r="H28" s="99">
        <f t="shared" si="0"/>
        <v>22.8</v>
      </c>
      <c r="I28" s="65">
        <v>26</v>
      </c>
      <c r="J28" s="65">
        <v>26</v>
      </c>
    </row>
    <row r="29" spans="1:10" s="65" customFormat="1" ht="25.5">
      <c r="A29" s="172">
        <v>33691202</v>
      </c>
      <c r="B29" s="134" t="s">
        <v>426</v>
      </c>
      <c r="C29" s="3" t="s">
        <v>432</v>
      </c>
      <c r="D29" s="73" t="s">
        <v>337</v>
      </c>
      <c r="E29" s="106" t="s">
        <v>24</v>
      </c>
      <c r="F29" s="98">
        <v>300</v>
      </c>
      <c r="G29" s="99">
        <v>190</v>
      </c>
      <c r="H29" s="99">
        <f t="shared" si="0"/>
        <v>57</v>
      </c>
      <c r="I29" s="65">
        <v>27</v>
      </c>
      <c r="J29" s="65">
        <v>27</v>
      </c>
    </row>
    <row r="30" spans="1:10" s="65" customFormat="1">
      <c r="A30" s="172">
        <v>33631284</v>
      </c>
      <c r="B30" s="134" t="s">
        <v>425</v>
      </c>
      <c r="C30" s="3" t="s">
        <v>433</v>
      </c>
      <c r="D30" s="73" t="s">
        <v>337</v>
      </c>
      <c r="E30" s="106" t="s">
        <v>24</v>
      </c>
      <c r="F30" s="98">
        <v>20</v>
      </c>
      <c r="G30" s="99">
        <v>135</v>
      </c>
      <c r="H30" s="99">
        <f t="shared" si="0"/>
        <v>2.7</v>
      </c>
      <c r="I30" s="65">
        <v>28</v>
      </c>
      <c r="J30" s="65">
        <v>28</v>
      </c>
    </row>
    <row r="31" spans="1:10" s="65" customFormat="1">
      <c r="A31" s="172">
        <v>33661159</v>
      </c>
      <c r="B31" s="134" t="s">
        <v>424</v>
      </c>
      <c r="C31" s="3" t="s">
        <v>341</v>
      </c>
      <c r="D31" s="73" t="s">
        <v>337</v>
      </c>
      <c r="E31" s="106" t="s">
        <v>24</v>
      </c>
      <c r="F31" s="98">
        <v>100</v>
      </c>
      <c r="G31" s="99">
        <v>90</v>
      </c>
      <c r="H31" s="99">
        <f t="shared" si="0"/>
        <v>9</v>
      </c>
      <c r="I31" s="65">
        <v>29</v>
      </c>
      <c r="J31" s="65">
        <v>29</v>
      </c>
    </row>
    <row r="32" spans="1:10" s="65" customFormat="1" ht="25.5">
      <c r="A32" s="172">
        <v>33621160</v>
      </c>
      <c r="B32" s="134" t="s">
        <v>422</v>
      </c>
      <c r="C32" s="3" t="s">
        <v>423</v>
      </c>
      <c r="D32" s="73" t="s">
        <v>337</v>
      </c>
      <c r="E32" s="106" t="s">
        <v>33</v>
      </c>
      <c r="F32" s="98">
        <v>5</v>
      </c>
      <c r="G32" s="99">
        <v>1150</v>
      </c>
      <c r="H32" s="99">
        <f t="shared" si="0"/>
        <v>5.75</v>
      </c>
      <c r="I32" s="65">
        <v>30</v>
      </c>
      <c r="J32" s="65">
        <v>30</v>
      </c>
    </row>
    <row r="33" spans="1:10" s="65" customFormat="1" ht="25.5">
      <c r="A33" s="172">
        <v>33691112</v>
      </c>
      <c r="B33" s="134" t="s">
        <v>419</v>
      </c>
      <c r="C33" s="3" t="s">
        <v>420</v>
      </c>
      <c r="D33" s="73" t="s">
        <v>337</v>
      </c>
      <c r="E33" s="106" t="s">
        <v>33</v>
      </c>
      <c r="F33" s="98">
        <v>1200</v>
      </c>
      <c r="G33" s="99">
        <v>230</v>
      </c>
      <c r="H33" s="99">
        <f t="shared" si="0"/>
        <v>276</v>
      </c>
      <c r="I33" s="65">
        <v>31</v>
      </c>
      <c r="J33" s="65">
        <v>31</v>
      </c>
    </row>
    <row r="34" spans="1:10" s="65" customFormat="1">
      <c r="A34" s="172">
        <v>33621360</v>
      </c>
      <c r="B34" s="134" t="s">
        <v>418</v>
      </c>
      <c r="C34" s="3">
        <v>5</v>
      </c>
      <c r="D34" s="73" t="s">
        <v>337</v>
      </c>
      <c r="E34" s="106" t="s">
        <v>24</v>
      </c>
      <c r="F34" s="98">
        <v>20</v>
      </c>
      <c r="G34" s="99">
        <v>700</v>
      </c>
      <c r="H34" s="99">
        <f t="shared" si="0"/>
        <v>14</v>
      </c>
      <c r="I34" s="65">
        <v>32</v>
      </c>
      <c r="J34" s="65">
        <v>32</v>
      </c>
    </row>
    <row r="35" spans="1:10" s="65" customFormat="1">
      <c r="A35" s="172">
        <v>33691176</v>
      </c>
      <c r="B35" s="134" t="s">
        <v>417</v>
      </c>
      <c r="C35" s="3">
        <v>5</v>
      </c>
      <c r="D35" s="73" t="s">
        <v>337</v>
      </c>
      <c r="E35" s="106" t="s">
        <v>24</v>
      </c>
      <c r="F35" s="98">
        <v>10</v>
      </c>
      <c r="G35" s="99">
        <v>451</v>
      </c>
      <c r="H35" s="99">
        <f t="shared" si="0"/>
        <v>4.51</v>
      </c>
      <c r="I35" s="65">
        <v>33</v>
      </c>
      <c r="J35" s="65">
        <v>33</v>
      </c>
    </row>
    <row r="36" spans="1:10" s="65" customFormat="1">
      <c r="A36" s="172">
        <v>33661135</v>
      </c>
      <c r="B36" s="134" t="s">
        <v>416</v>
      </c>
      <c r="C36" s="3" t="s">
        <v>414</v>
      </c>
      <c r="D36" s="73" t="s">
        <v>337</v>
      </c>
      <c r="E36" s="106" t="s">
        <v>24</v>
      </c>
      <c r="F36" s="98">
        <v>50</v>
      </c>
      <c r="G36" s="99">
        <v>440</v>
      </c>
      <c r="H36" s="99">
        <f t="shared" si="0"/>
        <v>22</v>
      </c>
      <c r="I36" s="65">
        <v>34</v>
      </c>
      <c r="J36" s="65">
        <v>34</v>
      </c>
    </row>
    <row r="37" spans="1:10" s="65" customFormat="1">
      <c r="A37" s="172">
        <v>33621400</v>
      </c>
      <c r="B37" s="134" t="s">
        <v>90</v>
      </c>
      <c r="C37" s="3">
        <v>5</v>
      </c>
      <c r="D37" s="73" t="s">
        <v>337</v>
      </c>
      <c r="E37" s="106" t="s">
        <v>24</v>
      </c>
      <c r="F37" s="98">
        <v>10</v>
      </c>
      <c r="G37" s="99">
        <v>735</v>
      </c>
      <c r="H37" s="99">
        <f t="shared" si="0"/>
        <v>7.35</v>
      </c>
      <c r="I37" s="65">
        <v>35</v>
      </c>
      <c r="J37" s="65">
        <v>35</v>
      </c>
    </row>
    <row r="38" spans="1:10" s="65" customFormat="1">
      <c r="A38" s="172">
        <v>33631284</v>
      </c>
      <c r="B38" s="134" t="s">
        <v>93</v>
      </c>
      <c r="C38" s="3">
        <v>2</v>
      </c>
      <c r="D38" s="73" t="s">
        <v>337</v>
      </c>
      <c r="E38" s="106" t="s">
        <v>24</v>
      </c>
      <c r="F38" s="98">
        <v>10</v>
      </c>
      <c r="G38" s="99">
        <v>580</v>
      </c>
      <c r="H38" s="99">
        <f t="shared" si="0"/>
        <v>5.8</v>
      </c>
      <c r="I38" s="65">
        <v>36</v>
      </c>
      <c r="J38" s="65">
        <v>36</v>
      </c>
    </row>
    <row r="39" spans="1:10" s="65" customFormat="1" ht="25.5">
      <c r="A39" s="172">
        <v>33661110</v>
      </c>
      <c r="B39" s="134" t="s">
        <v>407</v>
      </c>
      <c r="C39" s="3" t="s">
        <v>412</v>
      </c>
      <c r="D39" s="73" t="s">
        <v>337</v>
      </c>
      <c r="E39" s="106" t="s">
        <v>89</v>
      </c>
      <c r="F39" s="98">
        <v>50</v>
      </c>
      <c r="G39" s="99">
        <v>7800</v>
      </c>
      <c r="H39" s="99">
        <f t="shared" si="0"/>
        <v>390</v>
      </c>
      <c r="I39" s="65">
        <v>37</v>
      </c>
      <c r="J39" s="65">
        <v>37</v>
      </c>
    </row>
    <row r="40" spans="1:10" s="65" customFormat="1">
      <c r="A40" s="172">
        <v>33631370</v>
      </c>
      <c r="B40" s="134" t="s">
        <v>406</v>
      </c>
      <c r="C40" s="3" t="s">
        <v>415</v>
      </c>
      <c r="D40" s="73" t="s">
        <v>337</v>
      </c>
      <c r="E40" s="106" t="s">
        <v>24</v>
      </c>
      <c r="F40" s="98">
        <v>300</v>
      </c>
      <c r="G40" s="99">
        <v>290</v>
      </c>
      <c r="H40" s="99">
        <f t="shared" si="0"/>
        <v>87</v>
      </c>
      <c r="I40" s="65">
        <v>38</v>
      </c>
      <c r="J40" s="65">
        <v>38</v>
      </c>
    </row>
    <row r="41" spans="1:10" s="65" customFormat="1">
      <c r="A41" s="172">
        <v>33661113</v>
      </c>
      <c r="B41" s="134" t="s">
        <v>405</v>
      </c>
      <c r="C41" s="3">
        <v>0.5</v>
      </c>
      <c r="D41" s="73" t="s">
        <v>337</v>
      </c>
      <c r="E41" s="106" t="s">
        <v>24</v>
      </c>
      <c r="F41" s="98">
        <v>100</v>
      </c>
      <c r="G41" s="99">
        <v>2464</v>
      </c>
      <c r="H41" s="99">
        <f t="shared" si="0"/>
        <v>246.4</v>
      </c>
      <c r="I41" s="65">
        <v>39</v>
      </c>
      <c r="J41" s="65">
        <v>39</v>
      </c>
    </row>
    <row r="42" spans="1:10" s="65" customFormat="1">
      <c r="A42" s="172">
        <v>33661111</v>
      </c>
      <c r="B42" s="134" t="s">
        <v>404</v>
      </c>
      <c r="C42" s="3" t="s">
        <v>411</v>
      </c>
      <c r="D42" s="73" t="s">
        <v>337</v>
      </c>
      <c r="E42" s="106" t="s">
        <v>24</v>
      </c>
      <c r="F42" s="98">
        <v>100</v>
      </c>
      <c r="G42" s="99">
        <v>500</v>
      </c>
      <c r="H42" s="99">
        <f t="shared" si="0"/>
        <v>50</v>
      </c>
      <c r="I42" s="65">
        <v>40</v>
      </c>
      <c r="J42" s="65">
        <v>40</v>
      </c>
    </row>
    <row r="43" spans="1:10" s="65" customFormat="1">
      <c r="A43" s="172">
        <v>33611130</v>
      </c>
      <c r="B43" s="134" t="s">
        <v>403</v>
      </c>
      <c r="C43" s="3" t="s">
        <v>410</v>
      </c>
      <c r="D43" s="73" t="s">
        <v>337</v>
      </c>
      <c r="E43" s="106" t="s">
        <v>24</v>
      </c>
      <c r="F43" s="98">
        <v>200</v>
      </c>
      <c r="G43" s="99">
        <v>75</v>
      </c>
      <c r="H43" s="99">
        <f t="shared" si="0"/>
        <v>15</v>
      </c>
      <c r="I43" s="65">
        <v>41</v>
      </c>
      <c r="J43" s="65">
        <v>41</v>
      </c>
    </row>
    <row r="44" spans="1:10" s="65" customFormat="1">
      <c r="A44" s="172">
        <v>33661136</v>
      </c>
      <c r="B44" s="134" t="s">
        <v>402</v>
      </c>
      <c r="C44" s="3" t="s">
        <v>409</v>
      </c>
      <c r="D44" s="73" t="s">
        <v>337</v>
      </c>
      <c r="E44" s="106" t="s">
        <v>24</v>
      </c>
      <c r="F44" s="98">
        <v>300</v>
      </c>
      <c r="G44" s="99">
        <v>165</v>
      </c>
      <c r="H44" s="99">
        <f t="shared" si="0"/>
        <v>49.5</v>
      </c>
      <c r="I44" s="65">
        <v>42</v>
      </c>
      <c r="J44" s="65">
        <v>42</v>
      </c>
    </row>
    <row r="45" spans="1:10" s="65" customFormat="1">
      <c r="A45" s="172">
        <v>33661164</v>
      </c>
      <c r="B45" s="134" t="s">
        <v>100</v>
      </c>
      <c r="C45" s="3" t="s">
        <v>408</v>
      </c>
      <c r="D45" s="73" t="s">
        <v>337</v>
      </c>
      <c r="E45" s="106" t="s">
        <v>24</v>
      </c>
      <c r="F45" s="98">
        <v>200</v>
      </c>
      <c r="G45" s="99">
        <v>220</v>
      </c>
      <c r="H45" s="99">
        <f t="shared" si="0"/>
        <v>44</v>
      </c>
      <c r="I45" s="65">
        <v>43</v>
      </c>
      <c r="J45" s="65">
        <v>43</v>
      </c>
    </row>
    <row r="46" spans="1:10" s="65" customFormat="1">
      <c r="A46" s="172">
        <v>33671113</v>
      </c>
      <c r="B46" s="134" t="s">
        <v>316</v>
      </c>
      <c r="C46" s="3"/>
      <c r="D46" s="73" t="s">
        <v>337</v>
      </c>
      <c r="E46" s="106" t="s">
        <v>317</v>
      </c>
      <c r="F46" s="98">
        <v>1</v>
      </c>
      <c r="G46" s="99">
        <v>750</v>
      </c>
      <c r="H46" s="99">
        <f t="shared" si="0"/>
        <v>0.75</v>
      </c>
      <c r="I46" s="65">
        <v>44</v>
      </c>
      <c r="J46" s="65">
        <v>44</v>
      </c>
    </row>
    <row r="47" spans="1:10" s="65" customFormat="1">
      <c r="A47" s="172">
        <v>33661115</v>
      </c>
      <c r="B47" s="134" t="s">
        <v>101</v>
      </c>
      <c r="C47" s="3" t="s">
        <v>399</v>
      </c>
      <c r="D47" s="73" t="s">
        <v>337</v>
      </c>
      <c r="E47" s="106" t="s">
        <v>24</v>
      </c>
      <c r="F47" s="98">
        <v>500</v>
      </c>
      <c r="G47" s="99">
        <v>300</v>
      </c>
      <c r="H47" s="99">
        <f t="shared" si="0"/>
        <v>150</v>
      </c>
      <c r="I47" s="65">
        <v>45</v>
      </c>
      <c r="J47" s="65">
        <v>45</v>
      </c>
    </row>
    <row r="48" spans="1:10" s="65" customFormat="1">
      <c r="A48" s="172">
        <v>33621390</v>
      </c>
      <c r="B48" s="134" t="s">
        <v>104</v>
      </c>
      <c r="C48" s="3">
        <v>3</v>
      </c>
      <c r="D48" s="73" t="s">
        <v>337</v>
      </c>
      <c r="E48" s="106" t="s">
        <v>24</v>
      </c>
      <c r="F48" s="98">
        <v>6</v>
      </c>
      <c r="G48" s="99">
        <v>380</v>
      </c>
      <c r="H48" s="99">
        <f t="shared" si="0"/>
        <v>2.2799999999999998</v>
      </c>
      <c r="I48" s="65">
        <v>46</v>
      </c>
      <c r="J48" s="65">
        <v>46</v>
      </c>
    </row>
    <row r="49" spans="1:10" s="65" customFormat="1" ht="25.5">
      <c r="A49" s="172">
        <v>33661112</v>
      </c>
      <c r="B49" s="134" t="s">
        <v>401</v>
      </c>
      <c r="C49" s="3" t="s">
        <v>397</v>
      </c>
      <c r="D49" s="73" t="s">
        <v>337</v>
      </c>
      <c r="E49" s="106" t="s">
        <v>24</v>
      </c>
      <c r="F49" s="98">
        <v>400</v>
      </c>
      <c r="G49" s="99">
        <v>650</v>
      </c>
      <c r="H49" s="99">
        <f t="shared" si="0"/>
        <v>260</v>
      </c>
      <c r="I49" s="65">
        <v>47</v>
      </c>
      <c r="J49" s="65">
        <v>47</v>
      </c>
    </row>
    <row r="50" spans="1:10" s="167" customFormat="1">
      <c r="A50" s="175">
        <v>33621120</v>
      </c>
      <c r="B50" s="154" t="s">
        <v>107</v>
      </c>
      <c r="C50" s="153">
        <v>0.4</v>
      </c>
      <c r="D50" s="156" t="s">
        <v>337</v>
      </c>
      <c r="E50" s="166" t="s">
        <v>281</v>
      </c>
      <c r="F50" s="158">
        <v>300</v>
      </c>
      <c r="G50" s="159">
        <v>1500</v>
      </c>
      <c r="H50" s="159">
        <f t="shared" si="0"/>
        <v>450</v>
      </c>
      <c r="I50" s="167">
        <v>48</v>
      </c>
      <c r="J50" s="65">
        <v>48</v>
      </c>
    </row>
    <row r="51" spans="1:10" s="65" customFormat="1">
      <c r="A51" s="172">
        <v>33661120</v>
      </c>
      <c r="B51" s="134" t="s">
        <v>392</v>
      </c>
      <c r="C51" s="3" t="s">
        <v>395</v>
      </c>
      <c r="D51" s="73" t="s">
        <v>337</v>
      </c>
      <c r="E51" s="106" t="s">
        <v>24</v>
      </c>
      <c r="F51" s="98">
        <v>400</v>
      </c>
      <c r="G51" s="99">
        <v>525</v>
      </c>
      <c r="H51" s="99">
        <f t="shared" si="0"/>
        <v>210</v>
      </c>
      <c r="I51" s="65">
        <v>49</v>
      </c>
      <c r="J51" s="65">
        <v>49</v>
      </c>
    </row>
    <row r="52" spans="1:10" s="65" customFormat="1">
      <c r="A52" s="172">
        <v>33691176</v>
      </c>
      <c r="B52" s="134" t="s">
        <v>391</v>
      </c>
      <c r="C52" s="3" t="s">
        <v>394</v>
      </c>
      <c r="D52" s="73" t="s">
        <v>337</v>
      </c>
      <c r="E52" s="106" t="s">
        <v>24</v>
      </c>
      <c r="F52" s="98">
        <v>250</v>
      </c>
      <c r="G52" s="99">
        <v>780</v>
      </c>
      <c r="H52" s="99">
        <f t="shared" si="0"/>
        <v>195</v>
      </c>
      <c r="I52" s="65">
        <v>50</v>
      </c>
      <c r="J52" s="65">
        <v>50</v>
      </c>
    </row>
    <row r="53" spans="1:10" s="65" customFormat="1">
      <c r="A53" s="172">
        <v>33651114</v>
      </c>
      <c r="B53" s="134" t="s">
        <v>390</v>
      </c>
      <c r="C53" s="3">
        <v>1</v>
      </c>
      <c r="D53" s="73" t="s">
        <v>337</v>
      </c>
      <c r="E53" s="106" t="s">
        <v>89</v>
      </c>
      <c r="F53" s="98">
        <v>300</v>
      </c>
      <c r="G53" s="99">
        <v>140</v>
      </c>
      <c r="H53" s="99">
        <f t="shared" si="0"/>
        <v>42</v>
      </c>
      <c r="I53" s="65">
        <v>51</v>
      </c>
      <c r="J53" s="65">
        <v>51</v>
      </c>
    </row>
    <row r="54" spans="1:10" s="65" customFormat="1">
      <c r="A54" s="176">
        <v>33651123</v>
      </c>
      <c r="B54" s="136" t="s">
        <v>115</v>
      </c>
      <c r="C54" s="148">
        <v>1</v>
      </c>
      <c r="D54" s="73" t="s">
        <v>337</v>
      </c>
      <c r="E54" s="106" t="s">
        <v>89</v>
      </c>
      <c r="F54" s="102">
        <v>100</v>
      </c>
      <c r="G54" s="99">
        <v>2600</v>
      </c>
      <c r="H54" s="99">
        <f t="shared" si="0"/>
        <v>260</v>
      </c>
      <c r="I54" s="65">
        <v>52</v>
      </c>
      <c r="J54" s="65">
        <v>52</v>
      </c>
    </row>
    <row r="55" spans="1:10" s="65" customFormat="1">
      <c r="A55" s="172">
        <v>33691176</v>
      </c>
      <c r="B55" s="134" t="s">
        <v>389</v>
      </c>
      <c r="C55" s="3" t="s">
        <v>388</v>
      </c>
      <c r="D55" s="73" t="s">
        <v>337</v>
      </c>
      <c r="E55" s="106" t="s">
        <v>89</v>
      </c>
      <c r="F55" s="98">
        <v>400</v>
      </c>
      <c r="G55" s="99">
        <v>450</v>
      </c>
      <c r="H55" s="99">
        <f t="shared" si="0"/>
        <v>180</v>
      </c>
      <c r="I55" s="65">
        <v>53</v>
      </c>
      <c r="J55" s="65">
        <v>53</v>
      </c>
    </row>
    <row r="56" spans="1:10" s="65" customFormat="1" ht="25.5">
      <c r="A56" s="172">
        <v>33691135</v>
      </c>
      <c r="B56" s="134" t="s">
        <v>386</v>
      </c>
      <c r="C56" s="3" t="s">
        <v>387</v>
      </c>
      <c r="D56" s="73" t="s">
        <v>337</v>
      </c>
      <c r="E56" s="106" t="s">
        <v>89</v>
      </c>
      <c r="F56" s="98">
        <v>5</v>
      </c>
      <c r="G56" s="99">
        <v>960</v>
      </c>
      <c r="H56" s="99">
        <f t="shared" si="0"/>
        <v>4.8</v>
      </c>
      <c r="I56" s="65">
        <v>54</v>
      </c>
      <c r="J56" s="65">
        <v>54</v>
      </c>
    </row>
    <row r="57" spans="1:10" s="65" customFormat="1">
      <c r="A57" s="172">
        <v>33621590</v>
      </c>
      <c r="B57" s="134" t="s">
        <v>384</v>
      </c>
      <c r="C57" s="3" t="s">
        <v>385</v>
      </c>
      <c r="D57" s="73" t="s">
        <v>337</v>
      </c>
      <c r="E57" s="106" t="s">
        <v>89</v>
      </c>
      <c r="F57" s="98">
        <v>50</v>
      </c>
      <c r="G57" s="99">
        <v>30</v>
      </c>
      <c r="H57" s="99">
        <f t="shared" si="0"/>
        <v>1.5</v>
      </c>
      <c r="I57" s="65">
        <v>55</v>
      </c>
      <c r="J57" s="65">
        <v>55</v>
      </c>
    </row>
    <row r="58" spans="1:10" s="65" customFormat="1">
      <c r="A58" s="172">
        <v>33621730</v>
      </c>
      <c r="B58" s="134" t="s">
        <v>122</v>
      </c>
      <c r="C58" s="3">
        <v>2</v>
      </c>
      <c r="D58" s="73" t="s">
        <v>337</v>
      </c>
      <c r="E58" s="108" t="s">
        <v>116</v>
      </c>
      <c r="F58" s="98">
        <v>10</v>
      </c>
      <c r="G58" s="99">
        <v>500</v>
      </c>
      <c r="H58" s="99">
        <f t="shared" ref="H58:H77" si="1">+G58*F58/1000</f>
        <v>5</v>
      </c>
      <c r="I58" s="65">
        <v>56</v>
      </c>
      <c r="J58" s="65">
        <v>56</v>
      </c>
    </row>
    <row r="59" spans="1:10" s="65" customFormat="1" ht="25.5">
      <c r="A59" s="172">
        <v>33611420</v>
      </c>
      <c r="B59" s="134" t="s">
        <v>382</v>
      </c>
      <c r="C59" s="3" t="s">
        <v>383</v>
      </c>
      <c r="D59" s="73" t="s">
        <v>337</v>
      </c>
      <c r="E59" s="106" t="s">
        <v>89</v>
      </c>
      <c r="F59" s="98">
        <v>200</v>
      </c>
      <c r="G59" s="99">
        <v>120</v>
      </c>
      <c r="H59" s="99">
        <f t="shared" si="1"/>
        <v>24</v>
      </c>
      <c r="I59" s="65">
        <v>57</v>
      </c>
      <c r="J59" s="65">
        <v>57</v>
      </c>
    </row>
    <row r="60" spans="1:10" s="65" customFormat="1">
      <c r="A60" s="172">
        <v>33611340</v>
      </c>
      <c r="B60" s="134" t="s">
        <v>126</v>
      </c>
      <c r="C60" s="3"/>
      <c r="D60" s="73" t="s">
        <v>337</v>
      </c>
      <c r="E60" s="106" t="s">
        <v>265</v>
      </c>
      <c r="F60" s="98">
        <v>2</v>
      </c>
      <c r="G60" s="99">
        <v>1900</v>
      </c>
      <c r="H60" s="99">
        <f t="shared" si="1"/>
        <v>3.8</v>
      </c>
      <c r="I60" s="65">
        <v>58</v>
      </c>
      <c r="J60" s="65">
        <v>58</v>
      </c>
    </row>
    <row r="61" spans="1:10" s="65" customFormat="1">
      <c r="A61" s="172">
        <v>33691176</v>
      </c>
      <c r="B61" s="134" t="s">
        <v>275</v>
      </c>
      <c r="C61" s="3"/>
      <c r="D61" s="73" t="s">
        <v>337</v>
      </c>
      <c r="E61" s="106" t="s">
        <v>265</v>
      </c>
      <c r="F61" s="98">
        <v>20</v>
      </c>
      <c r="G61" s="99">
        <v>1200</v>
      </c>
      <c r="H61" s="99">
        <f t="shared" si="1"/>
        <v>24</v>
      </c>
      <c r="I61" s="65">
        <v>59</v>
      </c>
      <c r="J61" s="65">
        <v>59</v>
      </c>
    </row>
    <row r="62" spans="1:10" s="65" customFormat="1">
      <c r="A62" s="172">
        <v>33661116</v>
      </c>
      <c r="B62" s="134" t="s">
        <v>338</v>
      </c>
      <c r="C62" s="3"/>
      <c r="D62" s="73" t="s">
        <v>337</v>
      </c>
      <c r="E62" s="106" t="s">
        <v>315</v>
      </c>
      <c r="F62" s="98">
        <v>1</v>
      </c>
      <c r="G62" s="99">
        <v>2750</v>
      </c>
      <c r="H62" s="99">
        <f t="shared" si="1"/>
        <v>2.75</v>
      </c>
      <c r="I62" s="65">
        <v>60</v>
      </c>
      <c r="J62" s="65">
        <v>60</v>
      </c>
    </row>
    <row r="63" spans="1:10" s="65" customFormat="1" ht="25.5">
      <c r="A63" s="172">
        <v>33691176</v>
      </c>
      <c r="B63" s="134" t="s">
        <v>138</v>
      </c>
      <c r="C63" s="3" t="s">
        <v>379</v>
      </c>
      <c r="D63" s="73" t="s">
        <v>337</v>
      </c>
      <c r="E63" s="106" t="s">
        <v>271</v>
      </c>
      <c r="F63" s="98">
        <v>80</v>
      </c>
      <c r="G63" s="99">
        <v>345</v>
      </c>
      <c r="H63" s="99">
        <f t="shared" si="1"/>
        <v>27.6</v>
      </c>
      <c r="I63" s="65">
        <v>61</v>
      </c>
      <c r="J63" s="65">
        <v>61</v>
      </c>
    </row>
    <row r="64" spans="1:10" s="65" customFormat="1" ht="25.5">
      <c r="A64" s="172">
        <v>33661114</v>
      </c>
      <c r="B64" s="134" t="s">
        <v>393</v>
      </c>
      <c r="C64" s="3" t="s">
        <v>396</v>
      </c>
      <c r="D64" s="73" t="s">
        <v>337</v>
      </c>
      <c r="E64" s="106" t="s">
        <v>89</v>
      </c>
      <c r="F64" s="98">
        <v>500</v>
      </c>
      <c r="G64" s="99">
        <v>450</v>
      </c>
      <c r="H64" s="99">
        <f>+G64*F64/1000</f>
        <v>225</v>
      </c>
      <c r="I64" s="65">
        <v>62</v>
      </c>
      <c r="J64" s="65">
        <v>62</v>
      </c>
    </row>
    <row r="65" spans="1:10" s="65" customFormat="1">
      <c r="A65" s="172">
        <v>33691133</v>
      </c>
      <c r="B65" s="134" t="s">
        <v>421</v>
      </c>
      <c r="C65" s="3">
        <v>2</v>
      </c>
      <c r="D65" s="73" t="s">
        <v>337</v>
      </c>
      <c r="E65" s="106" t="s">
        <v>24</v>
      </c>
      <c r="F65" s="98">
        <v>1500</v>
      </c>
      <c r="G65" s="99">
        <v>35</v>
      </c>
      <c r="H65" s="99">
        <f>+G65*F65/1000</f>
        <v>52.5</v>
      </c>
      <c r="I65" s="65">
        <v>63</v>
      </c>
      <c r="J65" s="65">
        <v>63</v>
      </c>
    </row>
    <row r="66" spans="1:10" s="65" customFormat="1" ht="25.5">
      <c r="A66" s="172">
        <v>33691138</v>
      </c>
      <c r="B66" s="134" t="s">
        <v>362</v>
      </c>
      <c r="C66" s="3" t="s">
        <v>364</v>
      </c>
      <c r="D66" s="73" t="s">
        <v>337</v>
      </c>
      <c r="E66" s="106" t="s">
        <v>33</v>
      </c>
      <c r="F66" s="98">
        <v>400</v>
      </c>
      <c r="G66" s="99">
        <v>580</v>
      </c>
      <c r="H66" s="99">
        <f>+G66*F66/1000</f>
        <v>232</v>
      </c>
      <c r="I66" s="65">
        <v>64</v>
      </c>
      <c r="J66" s="65">
        <v>64</v>
      </c>
    </row>
    <row r="67" spans="1:10" s="65" customFormat="1">
      <c r="A67" s="172">
        <v>33611170</v>
      </c>
      <c r="B67" s="134" t="s">
        <v>363</v>
      </c>
      <c r="C67" s="3" t="s">
        <v>365</v>
      </c>
      <c r="D67" s="73" t="s">
        <v>337</v>
      </c>
      <c r="E67" s="106" t="s">
        <v>24</v>
      </c>
      <c r="F67" s="98">
        <v>350</v>
      </c>
      <c r="G67" s="99">
        <v>38</v>
      </c>
      <c r="H67" s="99">
        <f>+G67*F67/1000</f>
        <v>13.3</v>
      </c>
      <c r="I67" s="65">
        <v>65</v>
      </c>
      <c r="J67" s="65">
        <v>65</v>
      </c>
    </row>
    <row r="68" spans="1:10" s="65" customFormat="1">
      <c r="A68" s="172"/>
      <c r="B68" s="134"/>
      <c r="C68" s="3"/>
      <c r="D68" s="73"/>
      <c r="E68" s="106"/>
      <c r="F68" s="98"/>
      <c r="G68" s="99"/>
      <c r="H68" s="99"/>
    </row>
    <row r="69" spans="1:10" s="65" customFormat="1">
      <c r="A69" s="172"/>
      <c r="B69" s="134"/>
      <c r="C69" s="3"/>
      <c r="D69" s="73"/>
      <c r="E69" s="106"/>
      <c r="F69" s="98"/>
      <c r="G69" s="99"/>
      <c r="H69" s="99"/>
    </row>
    <row r="70" spans="1:10" s="65" customFormat="1">
      <c r="A70" s="172">
        <v>33691176</v>
      </c>
      <c r="B70" s="134" t="s">
        <v>381</v>
      </c>
      <c r="C70" s="3">
        <v>1</v>
      </c>
      <c r="D70" s="73" t="s">
        <v>337</v>
      </c>
      <c r="E70" s="106" t="s">
        <v>265</v>
      </c>
      <c r="F70" s="98">
        <v>2</v>
      </c>
      <c r="G70" s="99">
        <v>5000</v>
      </c>
      <c r="H70" s="99">
        <f t="shared" si="1"/>
        <v>10</v>
      </c>
      <c r="I70" s="65">
        <v>1</v>
      </c>
    </row>
    <row r="71" spans="1:10" s="65" customFormat="1" ht="25.5">
      <c r="A71" s="172">
        <v>33651127</v>
      </c>
      <c r="B71" s="134" t="s">
        <v>287</v>
      </c>
      <c r="C71" s="3" t="s">
        <v>378</v>
      </c>
      <c r="D71" s="73" t="s">
        <v>337</v>
      </c>
      <c r="E71" s="106" t="s">
        <v>268</v>
      </c>
      <c r="F71" s="98">
        <v>5</v>
      </c>
      <c r="G71" s="99">
        <v>1065</v>
      </c>
      <c r="H71" s="99">
        <f t="shared" si="1"/>
        <v>5.3250000000000002</v>
      </c>
      <c r="I71" s="65">
        <v>2</v>
      </c>
    </row>
    <row r="72" spans="1:10" s="65" customFormat="1">
      <c r="A72" s="172">
        <v>33691176</v>
      </c>
      <c r="B72" s="134" t="s">
        <v>374</v>
      </c>
      <c r="C72" s="3" t="s">
        <v>377</v>
      </c>
      <c r="D72" s="73" t="s">
        <v>337</v>
      </c>
      <c r="E72" s="106" t="s">
        <v>137</v>
      </c>
      <c r="F72" s="98">
        <v>20</v>
      </c>
      <c r="G72" s="99">
        <v>38</v>
      </c>
      <c r="H72" s="99">
        <f t="shared" si="1"/>
        <v>0.76</v>
      </c>
      <c r="I72" s="65">
        <v>3</v>
      </c>
    </row>
    <row r="73" spans="1:10" s="65" customFormat="1">
      <c r="A73" s="172">
        <v>33651114</v>
      </c>
      <c r="B73" s="134" t="s">
        <v>373</v>
      </c>
      <c r="C73" s="3">
        <v>1</v>
      </c>
      <c r="D73" s="73" t="s">
        <v>337</v>
      </c>
      <c r="E73" s="106" t="s">
        <v>137</v>
      </c>
      <c r="F73" s="98">
        <v>150</v>
      </c>
      <c r="G73" s="99">
        <v>80</v>
      </c>
      <c r="H73" s="99">
        <f t="shared" si="1"/>
        <v>12</v>
      </c>
      <c r="I73" s="65">
        <v>4</v>
      </c>
    </row>
    <row r="74" spans="1:10" s="65" customFormat="1">
      <c r="A74" s="172">
        <v>33661127</v>
      </c>
      <c r="B74" s="134" t="s">
        <v>372</v>
      </c>
      <c r="C74" s="3" t="s">
        <v>376</v>
      </c>
      <c r="D74" s="73" t="s">
        <v>337</v>
      </c>
      <c r="E74" s="106" t="s">
        <v>137</v>
      </c>
      <c r="F74" s="98">
        <v>3500</v>
      </c>
      <c r="G74" s="99">
        <v>38</v>
      </c>
      <c r="H74" s="99">
        <f t="shared" si="1"/>
        <v>133</v>
      </c>
      <c r="I74" s="65">
        <v>5</v>
      </c>
    </row>
    <row r="75" spans="1:10" s="65" customFormat="1" ht="25.5">
      <c r="A75" s="172">
        <v>33691138</v>
      </c>
      <c r="B75" s="134" t="s">
        <v>42</v>
      </c>
      <c r="C75" s="3" t="s">
        <v>375</v>
      </c>
      <c r="D75" s="73" t="s">
        <v>337</v>
      </c>
      <c r="E75" s="106" t="s">
        <v>273</v>
      </c>
      <c r="F75" s="98">
        <v>200</v>
      </c>
      <c r="G75" s="99">
        <v>230</v>
      </c>
      <c r="H75" s="99">
        <f t="shared" si="1"/>
        <v>46</v>
      </c>
      <c r="I75" s="65">
        <v>6</v>
      </c>
    </row>
    <row r="76" spans="1:10" s="65" customFormat="1" ht="25.5">
      <c r="A76" s="172">
        <v>33691176</v>
      </c>
      <c r="B76" s="134" t="s">
        <v>370</v>
      </c>
      <c r="C76" s="3" t="s">
        <v>371</v>
      </c>
      <c r="D76" s="73" t="s">
        <v>337</v>
      </c>
      <c r="E76" s="106" t="s">
        <v>265</v>
      </c>
      <c r="F76" s="98">
        <v>100</v>
      </c>
      <c r="G76" s="99">
        <v>50</v>
      </c>
      <c r="H76" s="99">
        <f t="shared" si="1"/>
        <v>5</v>
      </c>
      <c r="I76" s="65">
        <v>7</v>
      </c>
    </row>
    <row r="77" spans="1:10" s="65" customFormat="1">
      <c r="A77" s="172">
        <v>33691500</v>
      </c>
      <c r="B77" s="134" t="s">
        <v>103</v>
      </c>
      <c r="C77" s="149" t="s">
        <v>369</v>
      </c>
      <c r="D77" s="73" t="s">
        <v>337</v>
      </c>
      <c r="E77" s="106" t="s">
        <v>265</v>
      </c>
      <c r="F77" s="98">
        <v>500</v>
      </c>
      <c r="G77" s="99">
        <v>780</v>
      </c>
      <c r="H77" s="99">
        <f t="shared" si="1"/>
        <v>390</v>
      </c>
      <c r="I77" s="65">
        <v>8</v>
      </c>
    </row>
    <row r="78" spans="1:10" s="65" customFormat="1">
      <c r="A78" s="172">
        <v>33691138</v>
      </c>
      <c r="B78" s="134" t="s">
        <v>42</v>
      </c>
      <c r="C78" s="3" t="s">
        <v>368</v>
      </c>
      <c r="D78" s="73" t="s">
        <v>337</v>
      </c>
      <c r="E78" s="106" t="s">
        <v>24</v>
      </c>
      <c r="F78" s="98">
        <v>10</v>
      </c>
      <c r="G78" s="99">
        <v>40</v>
      </c>
      <c r="H78" s="99">
        <f>+G78*F78/1000</f>
        <v>0.4</v>
      </c>
      <c r="I78" s="65">
        <v>9</v>
      </c>
    </row>
    <row r="79" spans="1:10" s="81" customFormat="1" ht="25.5">
      <c r="A79" s="174">
        <v>33691176</v>
      </c>
      <c r="B79" s="135" t="s">
        <v>461</v>
      </c>
      <c r="C79" s="147" t="s">
        <v>460</v>
      </c>
      <c r="D79" s="78" t="s">
        <v>337</v>
      </c>
      <c r="E79" s="107" t="s">
        <v>24</v>
      </c>
      <c r="F79" s="100">
        <v>10</v>
      </c>
      <c r="G79" s="101">
        <v>50</v>
      </c>
      <c r="H79" s="101">
        <f>+G79*F79/1000</f>
        <v>0.5</v>
      </c>
      <c r="I79" s="65">
        <v>10</v>
      </c>
    </row>
    <row r="80" spans="1:10" s="160" customFormat="1">
      <c r="A80" s="175">
        <v>33651111</v>
      </c>
      <c r="B80" s="154" t="s">
        <v>446</v>
      </c>
      <c r="C80" s="155" t="s">
        <v>344</v>
      </c>
      <c r="D80" s="156" t="s">
        <v>337</v>
      </c>
      <c r="E80" s="157" t="s">
        <v>28</v>
      </c>
      <c r="F80" s="158">
        <v>1000</v>
      </c>
      <c r="G80" s="159">
        <v>125</v>
      </c>
      <c r="H80" s="159">
        <f t="shared" ref="H80:H123" si="2">+G80*F80/1000</f>
        <v>125</v>
      </c>
      <c r="I80" s="65">
        <v>11</v>
      </c>
    </row>
    <row r="81" spans="1:9" s="6" customFormat="1">
      <c r="A81" s="172">
        <v>33611170</v>
      </c>
      <c r="B81" s="134" t="s">
        <v>44</v>
      </c>
      <c r="C81" s="12" t="s">
        <v>444</v>
      </c>
      <c r="D81" s="73" t="s">
        <v>337</v>
      </c>
      <c r="E81" s="109" t="s">
        <v>277</v>
      </c>
      <c r="F81" s="98">
        <v>200</v>
      </c>
      <c r="G81" s="99">
        <v>7</v>
      </c>
      <c r="H81" s="99">
        <f t="shared" si="2"/>
        <v>1.4</v>
      </c>
      <c r="I81" s="65">
        <v>12</v>
      </c>
    </row>
    <row r="82" spans="1:9" s="6" customFormat="1">
      <c r="A82" s="172">
        <v>33691185</v>
      </c>
      <c r="B82" s="134" t="s">
        <v>447</v>
      </c>
      <c r="C82" s="12" t="s">
        <v>445</v>
      </c>
      <c r="D82" s="73" t="s">
        <v>337</v>
      </c>
      <c r="E82" s="109" t="s">
        <v>45</v>
      </c>
      <c r="F82" s="98">
        <v>500</v>
      </c>
      <c r="G82" s="99">
        <v>240</v>
      </c>
      <c r="H82" s="99">
        <f t="shared" si="2"/>
        <v>120</v>
      </c>
      <c r="I82" s="65">
        <v>13</v>
      </c>
    </row>
    <row r="83" spans="1:9" s="6" customFormat="1">
      <c r="A83" s="172">
        <v>33621540</v>
      </c>
      <c r="B83" s="134" t="s">
        <v>47</v>
      </c>
      <c r="C83" s="12"/>
      <c r="D83" s="73" t="s">
        <v>337</v>
      </c>
      <c r="E83" s="109" t="s">
        <v>48</v>
      </c>
      <c r="F83" s="98">
        <v>500</v>
      </c>
      <c r="G83" s="99">
        <v>45</v>
      </c>
      <c r="H83" s="99">
        <f t="shared" si="2"/>
        <v>22.5</v>
      </c>
      <c r="I83" s="65">
        <v>14</v>
      </c>
    </row>
    <row r="84" spans="1:9" s="6" customFormat="1">
      <c r="A84" s="172">
        <v>33691112</v>
      </c>
      <c r="B84" s="134" t="s">
        <v>449</v>
      </c>
      <c r="C84" s="12" t="s">
        <v>344</v>
      </c>
      <c r="D84" s="73" t="s">
        <v>337</v>
      </c>
      <c r="E84" s="109" t="s">
        <v>15</v>
      </c>
      <c r="F84" s="98">
        <v>10000</v>
      </c>
      <c r="G84" s="99">
        <v>100</v>
      </c>
      <c r="H84" s="99">
        <f t="shared" si="2"/>
        <v>1000</v>
      </c>
      <c r="I84" s="65">
        <v>15</v>
      </c>
    </row>
    <row r="85" spans="1:9" s="6" customFormat="1">
      <c r="A85" s="172">
        <v>33621750</v>
      </c>
      <c r="B85" s="134" t="s">
        <v>450</v>
      </c>
      <c r="C85" s="12" t="s">
        <v>448</v>
      </c>
      <c r="D85" s="73" t="s">
        <v>337</v>
      </c>
      <c r="E85" s="109" t="s">
        <v>15</v>
      </c>
      <c r="F85" s="98">
        <v>1200</v>
      </c>
      <c r="G85" s="99">
        <v>20</v>
      </c>
      <c r="H85" s="99">
        <f t="shared" si="2"/>
        <v>24</v>
      </c>
      <c r="I85" s="65">
        <v>16</v>
      </c>
    </row>
    <row r="86" spans="1:9" s="6" customFormat="1">
      <c r="A86" s="172">
        <v>33661125</v>
      </c>
      <c r="B86" s="134" t="s">
        <v>339</v>
      </c>
      <c r="C86" s="12"/>
      <c r="D86" s="73" t="s">
        <v>337</v>
      </c>
      <c r="E86" s="109" t="s">
        <v>28</v>
      </c>
      <c r="F86" s="98">
        <v>500</v>
      </c>
      <c r="G86" s="99">
        <v>13</v>
      </c>
      <c r="H86" s="99">
        <f t="shared" si="2"/>
        <v>6.5</v>
      </c>
      <c r="I86" s="65">
        <v>17</v>
      </c>
    </row>
    <row r="87" spans="1:9" s="6" customFormat="1">
      <c r="A87" s="172">
        <v>33671136</v>
      </c>
      <c r="B87" s="134" t="s">
        <v>68</v>
      </c>
      <c r="C87" s="12"/>
      <c r="D87" s="73" t="s">
        <v>337</v>
      </c>
      <c r="E87" s="109" t="s">
        <v>66</v>
      </c>
      <c r="F87" s="98">
        <v>200</v>
      </c>
      <c r="G87" s="99">
        <v>30</v>
      </c>
      <c r="H87" s="99">
        <f t="shared" si="2"/>
        <v>6</v>
      </c>
      <c r="I87" s="65">
        <v>18</v>
      </c>
    </row>
    <row r="88" spans="1:9" s="6" customFormat="1">
      <c r="A88" s="172">
        <v>33641310</v>
      </c>
      <c r="B88" s="134" t="s">
        <v>70</v>
      </c>
      <c r="C88" s="12"/>
      <c r="D88" s="73" t="s">
        <v>337</v>
      </c>
      <c r="E88" s="109" t="s">
        <v>28</v>
      </c>
      <c r="F88" s="98">
        <v>1600</v>
      </c>
      <c r="G88" s="99">
        <v>190</v>
      </c>
      <c r="H88" s="99">
        <f t="shared" si="2"/>
        <v>304</v>
      </c>
      <c r="I88" s="65">
        <v>19</v>
      </c>
    </row>
    <row r="89" spans="1:9" s="6" customFormat="1">
      <c r="A89" s="172">
        <v>33651144</v>
      </c>
      <c r="B89" s="134" t="s">
        <v>456</v>
      </c>
      <c r="C89" s="12" t="s">
        <v>451</v>
      </c>
      <c r="D89" s="73" t="s">
        <v>337</v>
      </c>
      <c r="E89" s="109" t="s">
        <v>28</v>
      </c>
      <c r="F89" s="98">
        <v>500</v>
      </c>
      <c r="G89" s="99">
        <v>130</v>
      </c>
      <c r="H89" s="99">
        <f t="shared" si="2"/>
        <v>65</v>
      </c>
      <c r="I89" s="65">
        <v>20</v>
      </c>
    </row>
    <row r="90" spans="1:9" s="6" customFormat="1">
      <c r="A90" s="172">
        <v>33661117</v>
      </c>
      <c r="B90" s="134" t="s">
        <v>457</v>
      </c>
      <c r="C90" s="12" t="s">
        <v>452</v>
      </c>
      <c r="D90" s="73" t="s">
        <v>337</v>
      </c>
      <c r="E90" s="109" t="s">
        <v>279</v>
      </c>
      <c r="F90" s="98">
        <v>1000</v>
      </c>
      <c r="G90" s="99">
        <v>3</v>
      </c>
      <c r="H90" s="99">
        <f t="shared" si="2"/>
        <v>3</v>
      </c>
      <c r="I90" s="65">
        <v>21</v>
      </c>
    </row>
    <row r="91" spans="1:9" s="6" customFormat="1">
      <c r="A91" s="172">
        <v>33621490</v>
      </c>
      <c r="B91" s="134" t="s">
        <v>73</v>
      </c>
      <c r="C91" s="12" t="s">
        <v>453</v>
      </c>
      <c r="D91" s="73" t="s">
        <v>337</v>
      </c>
      <c r="E91" s="109" t="s">
        <v>28</v>
      </c>
      <c r="F91" s="98">
        <v>1000</v>
      </c>
      <c r="G91" s="99">
        <v>45</v>
      </c>
      <c r="H91" s="99">
        <f t="shared" si="2"/>
        <v>45</v>
      </c>
      <c r="I91" s="65">
        <v>22</v>
      </c>
    </row>
    <row r="92" spans="1:9" s="6" customFormat="1">
      <c r="A92" s="172">
        <v>33631310</v>
      </c>
      <c r="B92" s="134" t="s">
        <v>75</v>
      </c>
      <c r="C92" s="12" t="s">
        <v>454</v>
      </c>
      <c r="D92" s="73" t="s">
        <v>337</v>
      </c>
      <c r="E92" s="109" t="s">
        <v>552</v>
      </c>
      <c r="F92" s="98">
        <v>800</v>
      </c>
      <c r="G92" s="99">
        <v>70</v>
      </c>
      <c r="H92" s="99">
        <f t="shared" si="2"/>
        <v>56</v>
      </c>
      <c r="I92" s="65">
        <v>23</v>
      </c>
    </row>
    <row r="93" spans="1:9" s="6" customFormat="1">
      <c r="A93" s="172">
        <v>33641200</v>
      </c>
      <c r="B93" s="134" t="s">
        <v>76</v>
      </c>
      <c r="C93" s="12"/>
      <c r="D93" s="73" t="s">
        <v>337</v>
      </c>
      <c r="E93" s="109" t="s">
        <v>71</v>
      </c>
      <c r="F93" s="98">
        <v>1500</v>
      </c>
      <c r="G93" s="99">
        <v>185</v>
      </c>
      <c r="H93" s="99">
        <f t="shared" si="2"/>
        <v>277.5</v>
      </c>
      <c r="I93" s="65">
        <v>24</v>
      </c>
    </row>
    <row r="94" spans="1:9" s="6" customFormat="1">
      <c r="A94" s="172">
        <v>33621230</v>
      </c>
      <c r="B94" s="134" t="s">
        <v>458</v>
      </c>
      <c r="C94" s="12" t="s">
        <v>455</v>
      </c>
      <c r="D94" s="73" t="s">
        <v>337</v>
      </c>
      <c r="E94" s="109" t="s">
        <v>28</v>
      </c>
      <c r="F94" s="98">
        <v>500</v>
      </c>
      <c r="G94" s="99">
        <v>5</v>
      </c>
      <c r="H94" s="99">
        <f t="shared" si="2"/>
        <v>2.5</v>
      </c>
      <c r="I94" s="65">
        <v>25</v>
      </c>
    </row>
    <row r="95" spans="1:9" s="6" customFormat="1">
      <c r="A95" s="172">
        <v>33631170</v>
      </c>
      <c r="B95" s="134" t="s">
        <v>489</v>
      </c>
      <c r="C95" s="12" t="s">
        <v>462</v>
      </c>
      <c r="D95" s="73" t="s">
        <v>337</v>
      </c>
      <c r="E95" s="109" t="s">
        <v>80</v>
      </c>
      <c r="F95" s="98">
        <v>50</v>
      </c>
      <c r="G95" s="99">
        <v>240</v>
      </c>
      <c r="H95" s="99">
        <f t="shared" si="2"/>
        <v>12</v>
      </c>
      <c r="I95" s="65">
        <v>26</v>
      </c>
    </row>
    <row r="96" spans="1:9" s="6" customFormat="1">
      <c r="A96" s="172">
        <v>33631281</v>
      </c>
      <c r="B96" s="134" t="s">
        <v>488</v>
      </c>
      <c r="C96" s="12">
        <v>40</v>
      </c>
      <c r="D96" s="73" t="s">
        <v>337</v>
      </c>
      <c r="E96" s="109" t="s">
        <v>80</v>
      </c>
      <c r="F96" s="98">
        <v>5</v>
      </c>
      <c r="G96" s="99">
        <v>230</v>
      </c>
      <c r="H96" s="99">
        <f t="shared" si="2"/>
        <v>1.1499999999999999</v>
      </c>
      <c r="I96" s="65">
        <v>27</v>
      </c>
    </row>
    <row r="97" spans="1:9" s="6" customFormat="1">
      <c r="A97" s="172">
        <v>33691230</v>
      </c>
      <c r="B97" s="134" t="s">
        <v>487</v>
      </c>
      <c r="C97" s="12" t="s">
        <v>463</v>
      </c>
      <c r="D97" s="73" t="s">
        <v>337</v>
      </c>
      <c r="E97" s="109" t="s">
        <v>80</v>
      </c>
      <c r="F97" s="98">
        <v>10</v>
      </c>
      <c r="G97" s="99">
        <v>390</v>
      </c>
      <c r="H97" s="99">
        <f t="shared" si="2"/>
        <v>3.9</v>
      </c>
      <c r="I97" s="65">
        <v>28</v>
      </c>
    </row>
    <row r="98" spans="1:9" s="6" customFormat="1">
      <c r="A98" s="172">
        <v>33631230</v>
      </c>
      <c r="B98" s="134" t="s">
        <v>486</v>
      </c>
      <c r="C98" s="12" t="s">
        <v>464</v>
      </c>
      <c r="D98" s="73" t="s">
        <v>337</v>
      </c>
      <c r="E98" s="109" t="s">
        <v>80</v>
      </c>
      <c r="F98" s="98">
        <v>10</v>
      </c>
      <c r="G98" s="99">
        <v>1270</v>
      </c>
      <c r="H98" s="99">
        <f t="shared" si="2"/>
        <v>12.7</v>
      </c>
      <c r="I98" s="65">
        <v>29</v>
      </c>
    </row>
    <row r="99" spans="1:9" s="6" customFormat="1" ht="25.5">
      <c r="A99" s="172">
        <v>33621210</v>
      </c>
      <c r="B99" s="134" t="s">
        <v>485</v>
      </c>
      <c r="C99" s="12" t="s">
        <v>459</v>
      </c>
      <c r="D99" s="73" t="s">
        <v>337</v>
      </c>
      <c r="E99" s="109" t="s">
        <v>280</v>
      </c>
      <c r="F99" s="98">
        <v>300</v>
      </c>
      <c r="G99" s="99">
        <v>45</v>
      </c>
      <c r="H99" s="99">
        <f t="shared" si="2"/>
        <v>13.5</v>
      </c>
      <c r="I99" s="65">
        <v>30</v>
      </c>
    </row>
    <row r="100" spans="1:9" s="6" customFormat="1">
      <c r="A100" s="172">
        <v>33621641</v>
      </c>
      <c r="B100" s="134" t="s">
        <v>84</v>
      </c>
      <c r="C100" s="12">
        <v>0.2</v>
      </c>
      <c r="D100" s="73" t="s">
        <v>337</v>
      </c>
      <c r="E100" s="109" t="s">
        <v>66</v>
      </c>
      <c r="F100" s="98">
        <v>100</v>
      </c>
      <c r="G100" s="99">
        <v>150</v>
      </c>
      <c r="H100" s="99">
        <f t="shared" si="2"/>
        <v>15</v>
      </c>
      <c r="I100" s="65">
        <v>31</v>
      </c>
    </row>
    <row r="101" spans="1:9" s="6" customFormat="1">
      <c r="A101" s="172">
        <v>33651149</v>
      </c>
      <c r="B101" s="134" t="s">
        <v>91</v>
      </c>
      <c r="C101" s="12">
        <v>500</v>
      </c>
      <c r="D101" s="73" t="s">
        <v>337</v>
      </c>
      <c r="E101" s="109" t="s">
        <v>28</v>
      </c>
      <c r="F101" s="98">
        <v>2000</v>
      </c>
      <c r="G101" s="99">
        <v>20</v>
      </c>
      <c r="H101" s="99">
        <f t="shared" si="2"/>
        <v>40</v>
      </c>
      <c r="I101" s="65">
        <v>32</v>
      </c>
    </row>
    <row r="102" spans="1:9" s="6" customFormat="1">
      <c r="A102" s="172">
        <v>33661122</v>
      </c>
      <c r="B102" s="134" t="s">
        <v>92</v>
      </c>
      <c r="C102" s="12" t="s">
        <v>344</v>
      </c>
      <c r="D102" s="73" t="s">
        <v>337</v>
      </c>
      <c r="E102" s="109" t="s">
        <v>28</v>
      </c>
      <c r="F102" s="98">
        <v>100</v>
      </c>
      <c r="G102" s="99">
        <v>10</v>
      </c>
      <c r="H102" s="99">
        <f t="shared" si="2"/>
        <v>1</v>
      </c>
      <c r="I102" s="65">
        <v>33</v>
      </c>
    </row>
    <row r="103" spans="1:9" s="6" customFormat="1">
      <c r="A103" s="172">
        <v>33141168</v>
      </c>
      <c r="B103" s="134" t="s">
        <v>111</v>
      </c>
      <c r="C103" s="12"/>
      <c r="D103" s="73" t="s">
        <v>337</v>
      </c>
      <c r="E103" s="109" t="s">
        <v>282</v>
      </c>
      <c r="F103" s="98">
        <v>40</v>
      </c>
      <c r="G103" s="99">
        <v>25000</v>
      </c>
      <c r="H103" s="99">
        <f t="shared" si="2"/>
        <v>1000</v>
      </c>
      <c r="I103" s="65">
        <v>34</v>
      </c>
    </row>
    <row r="104" spans="1:9" s="6" customFormat="1">
      <c r="A104" s="172">
        <v>33141163</v>
      </c>
      <c r="B104" s="134" t="s">
        <v>112</v>
      </c>
      <c r="C104" s="12"/>
      <c r="D104" s="73" t="s">
        <v>337</v>
      </c>
      <c r="E104" s="109" t="s">
        <v>282</v>
      </c>
      <c r="F104" s="98">
        <v>40</v>
      </c>
      <c r="G104" s="99">
        <v>12000</v>
      </c>
      <c r="H104" s="99">
        <f t="shared" si="2"/>
        <v>480</v>
      </c>
      <c r="I104" s="65">
        <v>35</v>
      </c>
    </row>
    <row r="105" spans="1:9" s="6" customFormat="1">
      <c r="A105" s="172">
        <v>33661122</v>
      </c>
      <c r="B105" s="134" t="s">
        <v>477</v>
      </c>
      <c r="C105" s="12" t="s">
        <v>454</v>
      </c>
      <c r="D105" s="73" t="s">
        <v>337</v>
      </c>
      <c r="E105" s="109" t="s">
        <v>311</v>
      </c>
      <c r="F105" s="98">
        <v>50</v>
      </c>
      <c r="G105" s="99">
        <v>40</v>
      </c>
      <c r="H105" s="99">
        <f t="shared" si="2"/>
        <v>2</v>
      </c>
      <c r="I105" s="65">
        <v>37</v>
      </c>
    </row>
    <row r="106" spans="1:9" s="6" customFormat="1">
      <c r="A106" s="172">
        <v>33641210</v>
      </c>
      <c r="B106" s="134" t="s">
        <v>125</v>
      </c>
      <c r="C106" s="12"/>
      <c r="D106" s="73" t="s">
        <v>337</v>
      </c>
      <c r="E106" s="109" t="s">
        <v>121</v>
      </c>
      <c r="F106" s="98">
        <v>210</v>
      </c>
      <c r="G106" s="99">
        <v>2850</v>
      </c>
      <c r="H106" s="99">
        <f t="shared" si="2"/>
        <v>598.5</v>
      </c>
      <c r="I106" s="65">
        <v>38</v>
      </c>
    </row>
    <row r="107" spans="1:9" s="6" customFormat="1">
      <c r="A107" s="172">
        <v>33691176</v>
      </c>
      <c r="B107" s="134" t="s">
        <v>127</v>
      </c>
      <c r="C107" s="12" t="s">
        <v>465</v>
      </c>
      <c r="D107" s="73" t="s">
        <v>337</v>
      </c>
      <c r="E107" s="109" t="s">
        <v>266</v>
      </c>
      <c r="F107" s="98">
        <v>100</v>
      </c>
      <c r="G107" s="99">
        <v>220</v>
      </c>
      <c r="H107" s="99">
        <f t="shared" si="2"/>
        <v>22</v>
      </c>
      <c r="I107" s="65">
        <v>39</v>
      </c>
    </row>
    <row r="108" spans="1:9" s="6" customFormat="1">
      <c r="A108" s="172">
        <v>33631230</v>
      </c>
      <c r="B108" s="134" t="s">
        <v>468</v>
      </c>
      <c r="C108" s="12" t="s">
        <v>445</v>
      </c>
      <c r="D108" s="73" t="s">
        <v>337</v>
      </c>
      <c r="E108" s="109" t="s">
        <v>267</v>
      </c>
      <c r="F108" s="98">
        <v>120</v>
      </c>
      <c r="G108" s="99">
        <v>164</v>
      </c>
      <c r="H108" s="99">
        <f t="shared" si="2"/>
        <v>19.68</v>
      </c>
      <c r="I108" s="65">
        <v>40</v>
      </c>
    </row>
    <row r="109" spans="1:9" s="6" customFormat="1" ht="25.5">
      <c r="A109" s="172">
        <v>33631282</v>
      </c>
      <c r="B109" s="134" t="s">
        <v>129</v>
      </c>
      <c r="C109" s="12" t="s">
        <v>476</v>
      </c>
      <c r="D109" s="73" t="s">
        <v>337</v>
      </c>
      <c r="E109" s="109" t="s">
        <v>268</v>
      </c>
      <c r="F109" s="98">
        <v>100</v>
      </c>
      <c r="G109" s="99">
        <v>1700</v>
      </c>
      <c r="H109" s="99">
        <f t="shared" si="2"/>
        <v>170</v>
      </c>
      <c r="I109" s="65">
        <v>41</v>
      </c>
    </row>
    <row r="110" spans="1:9" s="6" customFormat="1">
      <c r="A110" s="172">
        <v>33651148</v>
      </c>
      <c r="B110" s="134" t="s">
        <v>469</v>
      </c>
      <c r="C110" s="12" t="s">
        <v>466</v>
      </c>
      <c r="D110" s="73" t="s">
        <v>337</v>
      </c>
      <c r="E110" s="109" t="s">
        <v>269</v>
      </c>
      <c r="F110" s="98">
        <v>400</v>
      </c>
      <c r="G110" s="99">
        <v>1750</v>
      </c>
      <c r="H110" s="99">
        <f t="shared" si="2"/>
        <v>700</v>
      </c>
      <c r="I110" s="65">
        <v>42</v>
      </c>
    </row>
    <row r="111" spans="1:9" s="6" customFormat="1">
      <c r="A111" s="172">
        <v>33651148</v>
      </c>
      <c r="B111" s="134" t="s">
        <v>470</v>
      </c>
      <c r="C111" s="12" t="s">
        <v>454</v>
      </c>
      <c r="D111" s="73" t="s">
        <v>337</v>
      </c>
      <c r="E111" s="109" t="s">
        <v>267</v>
      </c>
      <c r="F111" s="98">
        <v>250</v>
      </c>
      <c r="G111" s="99">
        <v>260</v>
      </c>
      <c r="H111" s="99">
        <f t="shared" si="2"/>
        <v>65</v>
      </c>
      <c r="I111" s="65">
        <v>43</v>
      </c>
    </row>
    <row r="112" spans="1:9" s="6" customFormat="1">
      <c r="A112" s="172">
        <v>33691112</v>
      </c>
      <c r="B112" s="134" t="s">
        <v>270</v>
      </c>
      <c r="C112" s="12">
        <v>100</v>
      </c>
      <c r="D112" s="73" t="s">
        <v>337</v>
      </c>
      <c r="E112" s="109" t="s">
        <v>15</v>
      </c>
      <c r="F112" s="98">
        <v>2300</v>
      </c>
      <c r="G112" s="99">
        <v>370</v>
      </c>
      <c r="H112" s="99">
        <f t="shared" si="2"/>
        <v>851</v>
      </c>
      <c r="I112" s="65">
        <v>44</v>
      </c>
    </row>
    <row r="113" spans="1:9" s="6" customFormat="1">
      <c r="A113" s="172">
        <v>33691112</v>
      </c>
      <c r="B113" s="134" t="s">
        <v>553</v>
      </c>
      <c r="C113" s="12" t="s">
        <v>344</v>
      </c>
      <c r="D113" s="73" t="s">
        <v>337</v>
      </c>
      <c r="E113" s="109" t="s">
        <v>267</v>
      </c>
      <c r="F113" s="98">
        <v>2500</v>
      </c>
      <c r="G113" s="99">
        <v>100</v>
      </c>
      <c r="H113" s="99">
        <f t="shared" si="2"/>
        <v>250</v>
      </c>
      <c r="I113" s="65">
        <v>45</v>
      </c>
    </row>
    <row r="114" spans="1:9" s="6" customFormat="1">
      <c r="A114" s="172">
        <v>33691176</v>
      </c>
      <c r="B114" s="134" t="s">
        <v>471</v>
      </c>
      <c r="C114" s="12">
        <v>40</v>
      </c>
      <c r="D114" s="73" t="s">
        <v>337</v>
      </c>
      <c r="E114" s="109" t="s">
        <v>269</v>
      </c>
      <c r="F114" s="98">
        <v>300</v>
      </c>
      <c r="G114" s="99">
        <v>285</v>
      </c>
      <c r="H114" s="99">
        <f t="shared" si="2"/>
        <v>85.5</v>
      </c>
      <c r="I114" s="65">
        <v>46</v>
      </c>
    </row>
    <row r="115" spans="1:9" s="6" customFormat="1">
      <c r="A115" s="172">
        <v>33691176</v>
      </c>
      <c r="B115" s="134" t="s">
        <v>473</v>
      </c>
      <c r="C115" s="12" t="s">
        <v>454</v>
      </c>
      <c r="D115" s="73" t="s">
        <v>337</v>
      </c>
      <c r="E115" s="109" t="s">
        <v>267</v>
      </c>
      <c r="F115" s="98">
        <v>300</v>
      </c>
      <c r="G115" s="99">
        <v>364</v>
      </c>
      <c r="H115" s="99">
        <f t="shared" si="2"/>
        <v>109.2</v>
      </c>
      <c r="I115" s="65">
        <v>48</v>
      </c>
    </row>
    <row r="116" spans="1:9" s="6" customFormat="1">
      <c r="A116" s="172">
        <v>33651150</v>
      </c>
      <c r="B116" s="134" t="s">
        <v>474</v>
      </c>
      <c r="C116" s="12" t="s">
        <v>467</v>
      </c>
      <c r="D116" s="73" t="s">
        <v>337</v>
      </c>
      <c r="E116" s="110" t="s">
        <v>15</v>
      </c>
      <c r="F116" s="98">
        <v>1600</v>
      </c>
      <c r="G116" s="99">
        <v>115</v>
      </c>
      <c r="H116" s="99">
        <f t="shared" si="2"/>
        <v>184</v>
      </c>
      <c r="I116" s="65">
        <v>49</v>
      </c>
    </row>
    <row r="117" spans="1:9" s="6" customFormat="1">
      <c r="A117" s="172">
        <v>33691176</v>
      </c>
      <c r="B117" s="134" t="s">
        <v>480</v>
      </c>
      <c r="C117" s="12" t="s">
        <v>475</v>
      </c>
      <c r="D117" s="73" t="s">
        <v>337</v>
      </c>
      <c r="E117" s="109" t="s">
        <v>269</v>
      </c>
      <c r="F117" s="98">
        <v>200</v>
      </c>
      <c r="G117" s="99">
        <v>540</v>
      </c>
      <c r="H117" s="99">
        <f t="shared" si="2"/>
        <v>108</v>
      </c>
      <c r="I117" s="65">
        <v>50</v>
      </c>
    </row>
    <row r="118" spans="1:9" s="6" customFormat="1">
      <c r="A118" s="172">
        <v>33691500</v>
      </c>
      <c r="B118" s="134" t="s">
        <v>481</v>
      </c>
      <c r="C118" s="12" t="s">
        <v>344</v>
      </c>
      <c r="D118" s="73" t="s">
        <v>337</v>
      </c>
      <c r="E118" s="109" t="s">
        <v>15</v>
      </c>
      <c r="F118" s="98">
        <v>300</v>
      </c>
      <c r="G118" s="99">
        <v>210</v>
      </c>
      <c r="H118" s="99">
        <f t="shared" si="2"/>
        <v>63</v>
      </c>
      <c r="I118" s="65">
        <v>51</v>
      </c>
    </row>
    <row r="119" spans="1:9" s="6" customFormat="1">
      <c r="A119" s="172">
        <v>33651127</v>
      </c>
      <c r="B119" s="134" t="s">
        <v>482</v>
      </c>
      <c r="C119" s="12" t="s">
        <v>454</v>
      </c>
      <c r="D119" s="73" t="s">
        <v>337</v>
      </c>
      <c r="E119" s="109" t="s">
        <v>15</v>
      </c>
      <c r="F119" s="116">
        <v>4500</v>
      </c>
      <c r="G119" s="99">
        <v>25</v>
      </c>
      <c r="H119" s="99">
        <f t="shared" si="2"/>
        <v>112.5</v>
      </c>
      <c r="I119" s="65">
        <v>52</v>
      </c>
    </row>
    <row r="120" spans="1:9" s="6" customFormat="1">
      <c r="A120" s="172">
        <v>33691176</v>
      </c>
      <c r="B120" s="134" t="s">
        <v>483</v>
      </c>
      <c r="C120" s="12" t="s">
        <v>448</v>
      </c>
      <c r="D120" s="73" t="s">
        <v>337</v>
      </c>
      <c r="E120" s="109" t="s">
        <v>267</v>
      </c>
      <c r="F120" s="98">
        <v>1500</v>
      </c>
      <c r="G120" s="99">
        <v>70</v>
      </c>
      <c r="H120" s="99">
        <f t="shared" si="2"/>
        <v>105</v>
      </c>
      <c r="I120" s="65">
        <v>53</v>
      </c>
    </row>
    <row r="121" spans="1:9" s="6" customFormat="1">
      <c r="A121" s="172">
        <v>33691145</v>
      </c>
      <c r="B121" s="134" t="s">
        <v>69</v>
      </c>
      <c r="C121" s="12"/>
      <c r="D121" s="73" t="s">
        <v>337</v>
      </c>
      <c r="E121" s="109" t="s">
        <v>272</v>
      </c>
      <c r="F121" s="98">
        <v>2500</v>
      </c>
      <c r="G121" s="99">
        <v>70</v>
      </c>
      <c r="H121" s="99">
        <f t="shared" si="2"/>
        <v>175</v>
      </c>
      <c r="I121" s="65">
        <v>54</v>
      </c>
    </row>
    <row r="122" spans="1:9" s="6" customFormat="1">
      <c r="A122" s="172">
        <v>33691176</v>
      </c>
      <c r="B122" s="134" t="s">
        <v>283</v>
      </c>
      <c r="C122" s="12" t="s">
        <v>479</v>
      </c>
      <c r="D122" s="73" t="s">
        <v>337</v>
      </c>
      <c r="E122" s="109" t="s">
        <v>48</v>
      </c>
      <c r="F122" s="98">
        <v>20</v>
      </c>
      <c r="G122" s="99">
        <v>480</v>
      </c>
      <c r="H122" s="99">
        <f t="shared" si="2"/>
        <v>9.6</v>
      </c>
      <c r="I122" s="65">
        <v>55</v>
      </c>
    </row>
    <row r="123" spans="1:9" s="6" customFormat="1">
      <c r="A123" s="172">
        <v>33691176</v>
      </c>
      <c r="B123" s="134" t="s">
        <v>283</v>
      </c>
      <c r="C123" s="12">
        <v>1</v>
      </c>
      <c r="D123" s="73" t="s">
        <v>337</v>
      </c>
      <c r="E123" s="109" t="s">
        <v>48</v>
      </c>
      <c r="F123" s="98">
        <v>20</v>
      </c>
      <c r="G123" s="99">
        <v>480</v>
      </c>
      <c r="H123" s="99">
        <f t="shared" si="2"/>
        <v>9.6</v>
      </c>
      <c r="I123" s="65">
        <v>56</v>
      </c>
    </row>
    <row r="124" spans="1:9" s="6" customFormat="1">
      <c r="A124" s="172">
        <v>33691176</v>
      </c>
      <c r="B124" s="179" t="s">
        <v>322</v>
      </c>
      <c r="C124" s="12"/>
      <c r="D124" s="73" t="s">
        <v>337</v>
      </c>
      <c r="E124" s="111" t="s">
        <v>306</v>
      </c>
      <c r="F124" s="98">
        <v>100</v>
      </c>
      <c r="G124" s="99">
        <v>270</v>
      </c>
      <c r="H124" s="99">
        <f>+G124*F124/1000</f>
        <v>27</v>
      </c>
      <c r="I124" s="65">
        <v>57</v>
      </c>
    </row>
    <row r="125" spans="1:9" s="6" customFormat="1">
      <c r="A125" s="172">
        <v>33691176</v>
      </c>
      <c r="B125" s="134" t="s">
        <v>484</v>
      </c>
      <c r="C125" s="12" t="s">
        <v>344</v>
      </c>
      <c r="D125" s="73" t="s">
        <v>337</v>
      </c>
      <c r="E125" s="111" t="s">
        <v>324</v>
      </c>
      <c r="F125" s="98">
        <v>2000</v>
      </c>
      <c r="G125" s="99">
        <v>30</v>
      </c>
      <c r="H125" s="99">
        <f>+G125*F125/1000</f>
        <v>60</v>
      </c>
      <c r="I125" s="65">
        <v>58</v>
      </c>
    </row>
    <row r="126" spans="1:9" s="170" customFormat="1">
      <c r="A126" s="173">
        <v>33691176</v>
      </c>
      <c r="B126" s="162" t="s">
        <v>484</v>
      </c>
      <c r="C126" s="168" t="s">
        <v>453</v>
      </c>
      <c r="D126" s="163" t="s">
        <v>337</v>
      </c>
      <c r="E126" s="169" t="s">
        <v>324</v>
      </c>
      <c r="F126" s="164">
        <v>2000</v>
      </c>
      <c r="G126" s="145">
        <v>30</v>
      </c>
      <c r="H126" s="145">
        <f>+G126*F126/1000</f>
        <v>60</v>
      </c>
      <c r="I126" s="65">
        <v>59</v>
      </c>
    </row>
    <row r="127" spans="1:9" s="170" customFormat="1" ht="20.25" customHeight="1">
      <c r="A127" s="173">
        <v>33691112</v>
      </c>
      <c r="B127" s="162" t="s">
        <v>449</v>
      </c>
      <c r="C127" s="168" t="s">
        <v>453</v>
      </c>
      <c r="D127" s="163" t="s">
        <v>337</v>
      </c>
      <c r="E127" s="171" t="s">
        <v>15</v>
      </c>
      <c r="F127" s="164">
        <v>3000</v>
      </c>
      <c r="G127" s="145">
        <v>50</v>
      </c>
      <c r="H127" s="145">
        <f t="shared" ref="H127" si="3">+G127*F127/1000</f>
        <v>150</v>
      </c>
      <c r="I127" s="65">
        <v>60</v>
      </c>
    </row>
    <row r="128" spans="1:9" s="65" customFormat="1">
      <c r="A128" s="172">
        <v>33631350</v>
      </c>
      <c r="B128" s="134" t="s">
        <v>102</v>
      </c>
      <c r="C128" s="3" t="s">
        <v>551</v>
      </c>
      <c r="D128" s="73" t="s">
        <v>337</v>
      </c>
      <c r="E128" s="106" t="s">
        <v>24</v>
      </c>
      <c r="F128" s="98">
        <v>25</v>
      </c>
      <c r="G128" s="99">
        <v>1040</v>
      </c>
      <c r="H128" s="99">
        <f t="shared" ref="H128:H133" si="4">+G128*F128/1000</f>
        <v>26</v>
      </c>
      <c r="I128" s="65">
        <v>61</v>
      </c>
    </row>
    <row r="129" spans="1:9" s="65" customFormat="1" ht="25.5">
      <c r="A129" s="172">
        <v>33621330</v>
      </c>
      <c r="B129" s="134" t="s">
        <v>400</v>
      </c>
      <c r="C129" s="3" t="s">
        <v>398</v>
      </c>
      <c r="D129" s="73" t="s">
        <v>337</v>
      </c>
      <c r="E129" s="106" t="s">
        <v>24</v>
      </c>
      <c r="F129" s="98">
        <v>50</v>
      </c>
      <c r="G129" s="99">
        <v>75</v>
      </c>
      <c r="H129" s="99">
        <f t="shared" si="4"/>
        <v>3.75</v>
      </c>
      <c r="I129" s="65">
        <v>62</v>
      </c>
    </row>
    <row r="130" spans="1:9" s="65" customFormat="1">
      <c r="A130" s="172">
        <v>33621340</v>
      </c>
      <c r="B130" s="134" t="s">
        <v>124</v>
      </c>
      <c r="C130" s="3" t="s">
        <v>380</v>
      </c>
      <c r="D130" s="73" t="s">
        <v>337</v>
      </c>
      <c r="E130" s="106" t="s">
        <v>114</v>
      </c>
      <c r="F130" s="98">
        <v>30</v>
      </c>
      <c r="G130" s="99">
        <v>40</v>
      </c>
      <c r="H130" s="99">
        <f t="shared" si="4"/>
        <v>1.2</v>
      </c>
      <c r="I130" s="65">
        <v>63</v>
      </c>
    </row>
    <row r="131" spans="1:9" s="65" customFormat="1">
      <c r="A131" s="172">
        <v>33621150</v>
      </c>
      <c r="B131" s="134" t="s">
        <v>86</v>
      </c>
      <c r="C131" s="3" t="s">
        <v>413</v>
      </c>
      <c r="D131" s="73" t="s">
        <v>337</v>
      </c>
      <c r="E131" s="106" t="s">
        <v>24</v>
      </c>
      <c r="F131" s="98">
        <v>1300</v>
      </c>
      <c r="G131" s="99">
        <v>1718</v>
      </c>
      <c r="H131" s="99">
        <f t="shared" si="4"/>
        <v>2233.4</v>
      </c>
      <c r="I131" s="65">
        <v>65</v>
      </c>
    </row>
    <row r="132" spans="1:9" ht="12.75">
      <c r="A132" s="72">
        <v>33691176</v>
      </c>
      <c r="B132" s="134" t="s">
        <v>556</v>
      </c>
      <c r="C132" s="3" t="s">
        <v>557</v>
      </c>
      <c r="D132" s="73" t="s">
        <v>337</v>
      </c>
      <c r="E132" s="106" t="s">
        <v>24</v>
      </c>
      <c r="F132" s="98">
        <v>50</v>
      </c>
      <c r="G132" s="99">
        <v>1000</v>
      </c>
      <c r="H132" s="99">
        <v>50</v>
      </c>
    </row>
    <row r="133" spans="1:9" s="6" customFormat="1">
      <c r="A133" s="172">
        <v>33691176</v>
      </c>
      <c r="B133" s="134" t="s">
        <v>478</v>
      </c>
      <c r="C133" s="12" t="s">
        <v>448</v>
      </c>
      <c r="D133" s="73" t="s">
        <v>337</v>
      </c>
      <c r="E133" s="109" t="s">
        <v>117</v>
      </c>
      <c r="F133" s="98">
        <v>20</v>
      </c>
      <c r="G133" s="99">
        <v>120</v>
      </c>
      <c r="H133" s="99">
        <f t="shared" si="4"/>
        <v>2.4</v>
      </c>
      <c r="I133" s="65">
        <v>36</v>
      </c>
    </row>
    <row r="134" spans="1:9" ht="25.5">
      <c r="A134" s="72">
        <v>33661115</v>
      </c>
      <c r="B134" s="134" t="s">
        <v>554</v>
      </c>
      <c r="C134" s="3" t="s">
        <v>555</v>
      </c>
      <c r="D134" s="73" t="s">
        <v>337</v>
      </c>
      <c r="E134" s="106" t="s">
        <v>24</v>
      </c>
      <c r="F134" s="98">
        <v>200</v>
      </c>
      <c r="G134" s="99">
        <v>600</v>
      </c>
      <c r="H134" s="99">
        <v>120</v>
      </c>
    </row>
    <row r="135" spans="1:9" s="6" customFormat="1">
      <c r="A135" s="172">
        <v>33691176</v>
      </c>
      <c r="B135" s="134" t="s">
        <v>472</v>
      </c>
      <c r="C135" s="12">
        <v>45</v>
      </c>
      <c r="D135" s="73" t="s">
        <v>337</v>
      </c>
      <c r="E135" s="109" t="s">
        <v>269</v>
      </c>
      <c r="F135" s="98">
        <v>20</v>
      </c>
      <c r="G135" s="99">
        <v>1100</v>
      </c>
      <c r="H135" s="99">
        <f>+G135*F135/1000</f>
        <v>22</v>
      </c>
      <c r="I135" s="65">
        <v>47</v>
      </c>
    </row>
  </sheetData>
  <autoFilter ref="A1:I127">
    <filterColumn colId="0" showButton="0"/>
  </autoFilter>
  <mergeCells count="2">
    <mergeCell ref="A1:B1"/>
    <mergeCell ref="A2:B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abSelected="1" workbookViewId="0">
      <selection activeCell="B3" sqref="B3:B4"/>
    </sheetView>
  </sheetViews>
  <sheetFormatPr defaultRowHeight="12.75"/>
  <cols>
    <col min="1" max="1" width="4.140625" customWidth="1"/>
    <col min="2" max="2" width="17" customWidth="1"/>
    <col min="3" max="3" width="24.42578125" customWidth="1"/>
    <col min="4" max="4" width="13.28515625" customWidth="1"/>
    <col min="5" max="5" width="16.7109375" customWidth="1"/>
    <col min="6" max="6" width="10.5703125" customWidth="1"/>
    <col min="7" max="7" width="9.28515625" customWidth="1"/>
    <col min="8" max="8" width="11.85546875" customWidth="1"/>
    <col min="9" max="9" width="12" customWidth="1"/>
    <col min="10" max="10" width="21.42578125" customWidth="1"/>
    <col min="11" max="11" width="10.85546875" customWidth="1"/>
    <col min="12" max="12" width="34.7109375" customWidth="1"/>
  </cols>
  <sheetData>
    <row r="1" spans="1:12" ht="54.75" customHeight="1">
      <c r="A1" s="256" t="s">
        <v>574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</row>
    <row r="2" spans="1:12" ht="100.5" customHeight="1">
      <c r="A2" s="257" t="s">
        <v>576</v>
      </c>
      <c r="B2" s="257"/>
      <c r="C2" s="258"/>
      <c r="D2" s="258"/>
      <c r="E2" s="258"/>
      <c r="F2" s="258"/>
      <c r="G2" s="258"/>
      <c r="H2" s="258"/>
      <c r="I2" s="258"/>
      <c r="J2" s="258"/>
      <c r="K2" s="258"/>
      <c r="L2" s="258"/>
    </row>
    <row r="3" spans="1:12" ht="21" customHeight="1">
      <c r="A3" s="254" t="s">
        <v>560</v>
      </c>
      <c r="B3" s="276"/>
      <c r="C3" s="254" t="s">
        <v>561</v>
      </c>
      <c r="D3" s="254" t="s">
        <v>562</v>
      </c>
      <c r="E3" s="254" t="s">
        <v>563</v>
      </c>
      <c r="F3" s="254" t="s">
        <v>564</v>
      </c>
      <c r="G3" s="259" t="s">
        <v>565</v>
      </c>
      <c r="H3" s="259" t="s">
        <v>566</v>
      </c>
      <c r="I3" s="254" t="s">
        <v>567</v>
      </c>
      <c r="J3" s="254" t="s">
        <v>568</v>
      </c>
      <c r="K3" s="254"/>
      <c r="L3" s="254"/>
    </row>
    <row r="4" spans="1:12" ht="47.25" customHeight="1">
      <c r="A4" s="254"/>
      <c r="B4" s="277"/>
      <c r="C4" s="254"/>
      <c r="D4" s="254"/>
      <c r="E4" s="254"/>
      <c r="F4" s="254"/>
      <c r="G4" s="259"/>
      <c r="H4" s="259"/>
      <c r="I4" s="254"/>
      <c r="J4" s="191" t="s">
        <v>569</v>
      </c>
      <c r="K4" s="191" t="s">
        <v>570</v>
      </c>
      <c r="L4" s="191" t="s">
        <v>571</v>
      </c>
    </row>
    <row r="5" spans="1:12" ht="19.5" customHeight="1">
      <c r="A5" s="191">
        <v>1</v>
      </c>
      <c r="B5" s="261">
        <v>33671130</v>
      </c>
      <c r="C5" s="262" t="s">
        <v>25</v>
      </c>
      <c r="D5" s="192"/>
      <c r="E5" s="3" t="s">
        <v>341</v>
      </c>
      <c r="F5" s="106" t="s">
        <v>24</v>
      </c>
      <c r="G5" s="193">
        <v>23</v>
      </c>
      <c r="H5" s="191">
        <f>+I5*G5</f>
        <v>80500</v>
      </c>
      <c r="I5" s="98">
        <v>3500</v>
      </c>
      <c r="J5" s="194" t="s">
        <v>572</v>
      </c>
      <c r="K5" s="195">
        <f>+I5</f>
        <v>3500</v>
      </c>
      <c r="L5" s="196" t="s">
        <v>577</v>
      </c>
    </row>
    <row r="6" spans="1:12" ht="19.5" customHeight="1">
      <c r="A6" s="191">
        <v>2</v>
      </c>
      <c r="B6" s="261">
        <v>33691136</v>
      </c>
      <c r="C6" s="262" t="s">
        <v>349</v>
      </c>
      <c r="D6" s="192"/>
      <c r="E6" s="3" t="s">
        <v>342</v>
      </c>
      <c r="F6" s="106" t="s">
        <v>309</v>
      </c>
      <c r="G6" s="193">
        <v>225</v>
      </c>
      <c r="H6" s="202">
        <f t="shared" ref="H6:H69" si="0">+I6*G6</f>
        <v>900000</v>
      </c>
      <c r="I6" s="98">
        <v>4000</v>
      </c>
      <c r="J6" s="194" t="s">
        <v>572</v>
      </c>
      <c r="K6" s="195">
        <f t="shared" ref="K6:K69" si="1">+I6</f>
        <v>4000</v>
      </c>
      <c r="L6" s="196" t="s">
        <v>577</v>
      </c>
    </row>
    <row r="7" spans="1:12" ht="19.5" customHeight="1">
      <c r="A7" s="191">
        <v>3</v>
      </c>
      <c r="B7" s="261">
        <v>33691136</v>
      </c>
      <c r="C7" s="262" t="s">
        <v>349</v>
      </c>
      <c r="D7" s="192"/>
      <c r="E7" s="3" t="s">
        <v>343</v>
      </c>
      <c r="F7" s="106" t="s">
        <v>24</v>
      </c>
      <c r="G7" s="193">
        <v>30</v>
      </c>
      <c r="H7" s="202">
        <f t="shared" si="0"/>
        <v>120000</v>
      </c>
      <c r="I7" s="98">
        <v>4000</v>
      </c>
      <c r="J7" s="194" t="s">
        <v>572</v>
      </c>
      <c r="K7" s="195">
        <f t="shared" si="1"/>
        <v>4000</v>
      </c>
      <c r="L7" s="196" t="s">
        <v>577</v>
      </c>
    </row>
    <row r="8" spans="1:12" ht="19.5" customHeight="1">
      <c r="A8" s="191">
        <v>4</v>
      </c>
      <c r="B8" s="263">
        <v>33651111</v>
      </c>
      <c r="C8" s="264" t="s">
        <v>345</v>
      </c>
      <c r="D8" s="192"/>
      <c r="E8" s="260" t="s">
        <v>344</v>
      </c>
      <c r="F8" s="107" t="s">
        <v>277</v>
      </c>
      <c r="G8" s="193">
        <v>124</v>
      </c>
      <c r="H8" s="202">
        <f t="shared" si="0"/>
        <v>124000</v>
      </c>
      <c r="I8" s="100">
        <v>1000</v>
      </c>
      <c r="J8" s="194" t="s">
        <v>572</v>
      </c>
      <c r="K8" s="195">
        <f t="shared" si="1"/>
        <v>1000</v>
      </c>
      <c r="L8" s="196" t="s">
        <v>577</v>
      </c>
    </row>
    <row r="9" spans="1:12" ht="19.5" customHeight="1">
      <c r="A9" s="191">
        <v>5</v>
      </c>
      <c r="B9" s="261">
        <v>33661170</v>
      </c>
      <c r="C9" s="262" t="s">
        <v>350</v>
      </c>
      <c r="D9" s="192"/>
      <c r="E9" s="3" t="s">
        <v>347</v>
      </c>
      <c r="F9" s="106" t="s">
        <v>24</v>
      </c>
      <c r="G9" s="193">
        <v>70</v>
      </c>
      <c r="H9" s="202">
        <f t="shared" si="0"/>
        <v>35000</v>
      </c>
      <c r="I9" s="98">
        <v>500</v>
      </c>
      <c r="J9" s="194" t="s">
        <v>572</v>
      </c>
      <c r="K9" s="195">
        <f t="shared" si="1"/>
        <v>500</v>
      </c>
      <c r="L9" s="196" t="s">
        <v>577</v>
      </c>
    </row>
    <row r="10" spans="1:12" ht="19.5" customHeight="1">
      <c r="A10" s="191">
        <v>6</v>
      </c>
      <c r="B10" s="261">
        <v>33641100</v>
      </c>
      <c r="C10" s="262" t="s">
        <v>30</v>
      </c>
      <c r="D10" s="197"/>
      <c r="E10" s="3" t="s">
        <v>348</v>
      </c>
      <c r="F10" s="106" t="s">
        <v>24</v>
      </c>
      <c r="G10" s="193">
        <v>200</v>
      </c>
      <c r="H10" s="202">
        <f t="shared" si="0"/>
        <v>1200000</v>
      </c>
      <c r="I10" s="98">
        <v>6000</v>
      </c>
      <c r="J10" s="194" t="s">
        <v>572</v>
      </c>
      <c r="K10" s="195">
        <f t="shared" si="1"/>
        <v>6000</v>
      </c>
      <c r="L10" s="196" t="s">
        <v>577</v>
      </c>
    </row>
    <row r="11" spans="1:12" ht="19.5" customHeight="1">
      <c r="A11" s="191">
        <v>7</v>
      </c>
      <c r="B11" s="261">
        <v>33611350</v>
      </c>
      <c r="C11" s="262" t="s">
        <v>31</v>
      </c>
      <c r="D11" s="197"/>
      <c r="E11" s="3" t="s">
        <v>346</v>
      </c>
      <c r="F11" s="106" t="s">
        <v>24</v>
      </c>
      <c r="G11" s="193">
        <v>220</v>
      </c>
      <c r="H11" s="202">
        <f t="shared" si="0"/>
        <v>220000</v>
      </c>
      <c r="I11" s="98">
        <v>1000</v>
      </c>
      <c r="J11" s="194" t="s">
        <v>572</v>
      </c>
      <c r="K11" s="195">
        <f t="shared" si="1"/>
        <v>1000</v>
      </c>
      <c r="L11" s="196" t="s">
        <v>577</v>
      </c>
    </row>
    <row r="12" spans="1:12" ht="19.5" customHeight="1">
      <c r="A12" s="191">
        <v>8</v>
      </c>
      <c r="B12" s="261">
        <v>33691129</v>
      </c>
      <c r="C12" s="262" t="s">
        <v>32</v>
      </c>
      <c r="D12" s="192"/>
      <c r="E12" s="3">
        <v>500</v>
      </c>
      <c r="F12" s="106" t="s">
        <v>33</v>
      </c>
      <c r="G12" s="193">
        <v>227</v>
      </c>
      <c r="H12" s="202">
        <f t="shared" si="0"/>
        <v>340500</v>
      </c>
      <c r="I12" s="98">
        <v>1500</v>
      </c>
      <c r="J12" s="194" t="s">
        <v>572</v>
      </c>
      <c r="K12" s="195">
        <f t="shared" si="1"/>
        <v>1500</v>
      </c>
      <c r="L12" s="196" t="s">
        <v>577</v>
      </c>
    </row>
    <row r="13" spans="1:12" ht="19.5" customHeight="1">
      <c r="A13" s="191">
        <v>9</v>
      </c>
      <c r="B13" s="261">
        <v>33691129</v>
      </c>
      <c r="C13" s="262" t="s">
        <v>359</v>
      </c>
      <c r="D13" s="192"/>
      <c r="E13" s="3">
        <v>500</v>
      </c>
      <c r="F13" s="106" t="s">
        <v>33</v>
      </c>
      <c r="G13" s="193">
        <v>720</v>
      </c>
      <c r="H13" s="202">
        <f t="shared" si="0"/>
        <v>432000</v>
      </c>
      <c r="I13" s="98">
        <v>600</v>
      </c>
      <c r="J13" s="194" t="s">
        <v>572</v>
      </c>
      <c r="K13" s="195">
        <f t="shared" si="1"/>
        <v>600</v>
      </c>
      <c r="L13" s="196" t="s">
        <v>577</v>
      </c>
    </row>
    <row r="14" spans="1:12" ht="19.5" customHeight="1">
      <c r="A14" s="191">
        <v>10</v>
      </c>
      <c r="B14" s="261">
        <v>33621250</v>
      </c>
      <c r="C14" s="262" t="s">
        <v>358</v>
      </c>
      <c r="D14" s="192"/>
      <c r="E14" s="3" t="s">
        <v>351</v>
      </c>
      <c r="F14" s="106" t="s">
        <v>33</v>
      </c>
      <c r="G14" s="193">
        <v>5000</v>
      </c>
      <c r="H14" s="202">
        <f t="shared" si="0"/>
        <v>1000000</v>
      </c>
      <c r="I14" s="98">
        <v>200</v>
      </c>
      <c r="J14" s="194" t="s">
        <v>572</v>
      </c>
      <c r="K14" s="195">
        <f t="shared" si="1"/>
        <v>200</v>
      </c>
      <c r="L14" s="196" t="s">
        <v>577</v>
      </c>
    </row>
    <row r="15" spans="1:12" ht="19.5" customHeight="1">
      <c r="A15" s="191">
        <v>11</v>
      </c>
      <c r="B15" s="261">
        <v>33621250</v>
      </c>
      <c r="C15" s="262" t="s">
        <v>357</v>
      </c>
      <c r="D15" s="198"/>
      <c r="E15" s="3">
        <v>500</v>
      </c>
      <c r="F15" s="106" t="s">
        <v>33</v>
      </c>
      <c r="G15" s="199">
        <v>4500</v>
      </c>
      <c r="H15" s="202">
        <f t="shared" si="0"/>
        <v>22500</v>
      </c>
      <c r="I15" s="98">
        <v>5</v>
      </c>
      <c r="J15" s="194" t="s">
        <v>572</v>
      </c>
      <c r="K15" s="195">
        <f t="shared" si="1"/>
        <v>5</v>
      </c>
      <c r="L15" s="196" t="s">
        <v>577</v>
      </c>
    </row>
    <row r="16" spans="1:12" ht="19.5" customHeight="1">
      <c r="A16" s="191">
        <v>12</v>
      </c>
      <c r="B16" s="261">
        <v>33621250</v>
      </c>
      <c r="C16" s="262" t="s">
        <v>356</v>
      </c>
      <c r="D16" s="192"/>
      <c r="E16" s="3">
        <v>500</v>
      </c>
      <c r="F16" s="106" t="s">
        <v>33</v>
      </c>
      <c r="G16" s="193">
        <v>4500</v>
      </c>
      <c r="H16" s="202">
        <f t="shared" si="0"/>
        <v>13500</v>
      </c>
      <c r="I16" s="98">
        <v>3</v>
      </c>
      <c r="J16" s="194" t="s">
        <v>572</v>
      </c>
      <c r="K16" s="195">
        <f t="shared" si="1"/>
        <v>3</v>
      </c>
      <c r="L16" s="196" t="s">
        <v>577</v>
      </c>
    </row>
    <row r="17" spans="1:12" ht="19.5" customHeight="1">
      <c r="A17" s="191">
        <v>13</v>
      </c>
      <c r="B17" s="261">
        <v>33661116</v>
      </c>
      <c r="C17" s="262" t="s">
        <v>355</v>
      </c>
      <c r="D17" s="192"/>
      <c r="E17" s="3" t="s">
        <v>352</v>
      </c>
      <c r="F17" s="106" t="s">
        <v>24</v>
      </c>
      <c r="G17" s="193">
        <v>35</v>
      </c>
      <c r="H17" s="202">
        <f t="shared" si="0"/>
        <v>21000</v>
      </c>
      <c r="I17" s="98">
        <v>600</v>
      </c>
      <c r="J17" s="194" t="s">
        <v>572</v>
      </c>
      <c r="K17" s="195">
        <f t="shared" si="1"/>
        <v>600</v>
      </c>
      <c r="L17" s="196" t="s">
        <v>577</v>
      </c>
    </row>
    <row r="18" spans="1:12" ht="19.5" customHeight="1">
      <c r="A18" s="191">
        <v>14</v>
      </c>
      <c r="B18" s="261">
        <v>33691145</v>
      </c>
      <c r="C18" s="262" t="s">
        <v>354</v>
      </c>
      <c r="D18" s="192"/>
      <c r="E18" s="3" t="s">
        <v>353</v>
      </c>
      <c r="F18" s="106" t="s">
        <v>24</v>
      </c>
      <c r="G18" s="199">
        <v>30</v>
      </c>
      <c r="H18" s="202">
        <f t="shared" si="0"/>
        <v>39000</v>
      </c>
      <c r="I18" s="98">
        <v>1300</v>
      </c>
      <c r="J18" s="194" t="s">
        <v>572</v>
      </c>
      <c r="K18" s="195">
        <f t="shared" si="1"/>
        <v>1300</v>
      </c>
      <c r="L18" s="196" t="s">
        <v>577</v>
      </c>
    </row>
    <row r="19" spans="1:12" ht="19.5" customHeight="1">
      <c r="A19" s="191">
        <v>15</v>
      </c>
      <c r="B19" s="261">
        <v>33671135</v>
      </c>
      <c r="C19" s="262" t="s">
        <v>361</v>
      </c>
      <c r="D19" s="192"/>
      <c r="E19" s="3" t="s">
        <v>360</v>
      </c>
      <c r="F19" s="106" t="s">
        <v>24</v>
      </c>
      <c r="G19" s="193">
        <v>50</v>
      </c>
      <c r="H19" s="202">
        <f t="shared" si="0"/>
        <v>10000</v>
      </c>
      <c r="I19" s="98">
        <v>200</v>
      </c>
      <c r="J19" s="194" t="s">
        <v>572</v>
      </c>
      <c r="K19" s="195">
        <f t="shared" si="1"/>
        <v>200</v>
      </c>
      <c r="L19" s="196" t="s">
        <v>577</v>
      </c>
    </row>
    <row r="20" spans="1:12" ht="19.5" customHeight="1">
      <c r="A20" s="191">
        <v>16</v>
      </c>
      <c r="B20" s="263">
        <v>33651110</v>
      </c>
      <c r="C20" s="264" t="s">
        <v>443</v>
      </c>
      <c r="D20" s="192"/>
      <c r="E20" s="147">
        <v>1</v>
      </c>
      <c r="F20" s="107" t="s">
        <v>24</v>
      </c>
      <c r="G20" s="193">
        <v>230</v>
      </c>
      <c r="H20" s="202">
        <f t="shared" si="0"/>
        <v>23000</v>
      </c>
      <c r="I20" s="100">
        <v>100</v>
      </c>
      <c r="J20" s="194" t="s">
        <v>572</v>
      </c>
      <c r="K20" s="195">
        <f t="shared" si="1"/>
        <v>100</v>
      </c>
      <c r="L20" s="196" t="s">
        <v>577</v>
      </c>
    </row>
    <row r="21" spans="1:12" ht="19.5" customHeight="1">
      <c r="A21" s="191">
        <v>17</v>
      </c>
      <c r="B21" s="261">
        <v>33691185</v>
      </c>
      <c r="C21" s="262" t="s">
        <v>442</v>
      </c>
      <c r="D21" s="192"/>
      <c r="E21" s="3" t="s">
        <v>366</v>
      </c>
      <c r="F21" s="106" t="s">
        <v>24</v>
      </c>
      <c r="G21" s="193">
        <v>340</v>
      </c>
      <c r="H21" s="202">
        <f t="shared" si="0"/>
        <v>136000</v>
      </c>
      <c r="I21" s="98">
        <v>400</v>
      </c>
      <c r="J21" s="194" t="s">
        <v>572</v>
      </c>
      <c r="K21" s="195">
        <f t="shared" si="1"/>
        <v>400</v>
      </c>
      <c r="L21" s="196" t="s">
        <v>577</v>
      </c>
    </row>
    <row r="22" spans="1:12" ht="19.5" customHeight="1">
      <c r="A22" s="191">
        <v>18</v>
      </c>
      <c r="B22" s="261">
        <v>33621540</v>
      </c>
      <c r="C22" s="262" t="s">
        <v>441</v>
      </c>
      <c r="D22" s="192"/>
      <c r="E22" s="3" t="s">
        <v>352</v>
      </c>
      <c r="F22" s="106" t="s">
        <v>24</v>
      </c>
      <c r="G22" s="193">
        <v>33</v>
      </c>
      <c r="H22" s="202">
        <f t="shared" si="0"/>
        <v>59400</v>
      </c>
      <c r="I22" s="98">
        <v>1800</v>
      </c>
      <c r="J22" s="194" t="s">
        <v>572</v>
      </c>
      <c r="K22" s="195">
        <f t="shared" si="1"/>
        <v>1800</v>
      </c>
      <c r="L22" s="196" t="s">
        <v>577</v>
      </c>
    </row>
    <row r="23" spans="1:12" ht="19.5" customHeight="1">
      <c r="A23" s="191">
        <v>19</v>
      </c>
      <c r="B23" s="261">
        <v>33621290</v>
      </c>
      <c r="C23" s="262" t="s">
        <v>440</v>
      </c>
      <c r="D23" s="192"/>
      <c r="E23" s="3" t="s">
        <v>367</v>
      </c>
      <c r="F23" s="106" t="s">
        <v>24</v>
      </c>
      <c r="G23" s="193">
        <v>99</v>
      </c>
      <c r="H23" s="202">
        <f t="shared" si="0"/>
        <v>1980</v>
      </c>
      <c r="I23" s="98">
        <v>20</v>
      </c>
      <c r="J23" s="194" t="s">
        <v>572</v>
      </c>
      <c r="K23" s="195">
        <f t="shared" si="1"/>
        <v>20</v>
      </c>
      <c r="L23" s="196" t="s">
        <v>577</v>
      </c>
    </row>
    <row r="24" spans="1:12" ht="19.5" customHeight="1">
      <c r="A24" s="191">
        <v>20</v>
      </c>
      <c r="B24" s="261">
        <v>33651112</v>
      </c>
      <c r="C24" s="262" t="s">
        <v>439</v>
      </c>
      <c r="D24" s="192"/>
      <c r="E24" s="3">
        <v>1.2</v>
      </c>
      <c r="F24" s="106" t="s">
        <v>24</v>
      </c>
      <c r="G24" s="193">
        <v>1180</v>
      </c>
      <c r="H24" s="202">
        <f t="shared" si="0"/>
        <v>1770000</v>
      </c>
      <c r="I24" s="98">
        <v>1500</v>
      </c>
      <c r="J24" s="194" t="s">
        <v>572</v>
      </c>
      <c r="K24" s="195">
        <f t="shared" si="1"/>
        <v>1500</v>
      </c>
      <c r="L24" s="196" t="s">
        <v>577</v>
      </c>
    </row>
    <row r="25" spans="1:12" ht="19.5" customHeight="1">
      <c r="A25" s="191">
        <v>21</v>
      </c>
      <c r="B25" s="261">
        <v>33651118</v>
      </c>
      <c r="C25" s="262" t="s">
        <v>438</v>
      </c>
      <c r="D25" s="192"/>
      <c r="E25" s="3">
        <v>1</v>
      </c>
      <c r="F25" s="106" t="s">
        <v>24</v>
      </c>
      <c r="G25" s="193">
        <v>110</v>
      </c>
      <c r="H25" s="202">
        <f t="shared" si="0"/>
        <v>110000</v>
      </c>
      <c r="I25" s="98">
        <v>1000</v>
      </c>
      <c r="J25" s="194" t="s">
        <v>572</v>
      </c>
      <c r="K25" s="195">
        <f t="shared" si="1"/>
        <v>1000</v>
      </c>
      <c r="L25" s="196" t="s">
        <v>577</v>
      </c>
    </row>
    <row r="26" spans="1:12" ht="19.5" customHeight="1">
      <c r="A26" s="191">
        <v>22</v>
      </c>
      <c r="B26" s="261">
        <v>33611160</v>
      </c>
      <c r="C26" s="262" t="s">
        <v>437</v>
      </c>
      <c r="D26" s="192"/>
      <c r="E26" s="3" t="s">
        <v>429</v>
      </c>
      <c r="F26" s="106" t="s">
        <v>24</v>
      </c>
      <c r="G26" s="193">
        <v>42</v>
      </c>
      <c r="H26" s="202">
        <f t="shared" si="0"/>
        <v>63000</v>
      </c>
      <c r="I26" s="98">
        <v>1500</v>
      </c>
      <c r="J26" s="194" t="s">
        <v>572</v>
      </c>
      <c r="K26" s="195">
        <f t="shared" si="1"/>
        <v>1500</v>
      </c>
      <c r="L26" s="196" t="s">
        <v>577</v>
      </c>
    </row>
    <row r="27" spans="1:12" ht="19.5" customHeight="1">
      <c r="A27" s="191">
        <v>23</v>
      </c>
      <c r="B27" s="261">
        <v>33631300</v>
      </c>
      <c r="C27" s="262" t="s">
        <v>436</v>
      </c>
      <c r="D27" s="192"/>
      <c r="E27" s="3" t="s">
        <v>430</v>
      </c>
      <c r="F27" s="106" t="s">
        <v>24</v>
      </c>
      <c r="G27" s="193">
        <v>170</v>
      </c>
      <c r="H27" s="202">
        <f t="shared" si="0"/>
        <v>255000</v>
      </c>
      <c r="I27" s="98">
        <v>1500</v>
      </c>
      <c r="J27" s="194" t="s">
        <v>572</v>
      </c>
      <c r="K27" s="195">
        <f t="shared" si="1"/>
        <v>1500</v>
      </c>
      <c r="L27" s="196" t="s">
        <v>577</v>
      </c>
    </row>
    <row r="28" spans="1:12" ht="19.5" customHeight="1">
      <c r="A28" s="191">
        <v>24</v>
      </c>
      <c r="B28" s="261">
        <v>33691223</v>
      </c>
      <c r="C28" s="262" t="s">
        <v>435</v>
      </c>
      <c r="D28" s="192"/>
      <c r="E28" s="3">
        <v>0.3</v>
      </c>
      <c r="F28" s="106" t="s">
        <v>54</v>
      </c>
      <c r="G28" s="193">
        <v>1260</v>
      </c>
      <c r="H28" s="202">
        <f t="shared" si="0"/>
        <v>1260000</v>
      </c>
      <c r="I28" s="98">
        <v>1000</v>
      </c>
      <c r="J28" s="194" t="s">
        <v>572</v>
      </c>
      <c r="K28" s="195">
        <f t="shared" si="1"/>
        <v>1000</v>
      </c>
      <c r="L28" s="196" t="s">
        <v>577</v>
      </c>
    </row>
    <row r="29" spans="1:12" ht="19.5" customHeight="1">
      <c r="A29" s="191">
        <v>25</v>
      </c>
      <c r="B29" s="261">
        <v>33661153</v>
      </c>
      <c r="C29" s="262" t="s">
        <v>434</v>
      </c>
      <c r="D29" s="192"/>
      <c r="E29" s="3" t="s">
        <v>431</v>
      </c>
      <c r="F29" s="106" t="s">
        <v>24</v>
      </c>
      <c r="G29" s="193">
        <v>80</v>
      </c>
      <c r="H29" s="202">
        <f t="shared" si="0"/>
        <v>160000</v>
      </c>
      <c r="I29" s="98">
        <v>2000</v>
      </c>
      <c r="J29" s="194" t="s">
        <v>572</v>
      </c>
      <c r="K29" s="195">
        <f t="shared" si="1"/>
        <v>2000</v>
      </c>
      <c r="L29" s="196" t="s">
        <v>577</v>
      </c>
    </row>
    <row r="30" spans="1:12" ht="19.5" customHeight="1">
      <c r="A30" s="191">
        <v>26</v>
      </c>
      <c r="B30" s="261">
        <v>33671114</v>
      </c>
      <c r="C30" s="262" t="s">
        <v>427</v>
      </c>
      <c r="D30" s="192"/>
      <c r="E30" s="3" t="s">
        <v>428</v>
      </c>
      <c r="F30" s="106" t="s">
        <v>24</v>
      </c>
      <c r="G30" s="193">
        <v>38</v>
      </c>
      <c r="H30" s="202">
        <f t="shared" si="0"/>
        <v>22800</v>
      </c>
      <c r="I30" s="98">
        <v>600</v>
      </c>
      <c r="J30" s="194" t="s">
        <v>572</v>
      </c>
      <c r="K30" s="195">
        <f t="shared" si="1"/>
        <v>600</v>
      </c>
      <c r="L30" s="196" t="s">
        <v>577</v>
      </c>
    </row>
    <row r="31" spans="1:12" ht="19.5" customHeight="1">
      <c r="A31" s="191">
        <v>27</v>
      </c>
      <c r="B31" s="261">
        <v>33691202</v>
      </c>
      <c r="C31" s="262" t="s">
        <v>426</v>
      </c>
      <c r="D31" s="192"/>
      <c r="E31" s="3" t="s">
        <v>432</v>
      </c>
      <c r="F31" s="106" t="s">
        <v>24</v>
      </c>
      <c r="G31" s="193">
        <v>190</v>
      </c>
      <c r="H31" s="202">
        <f t="shared" si="0"/>
        <v>57000</v>
      </c>
      <c r="I31" s="98">
        <v>300</v>
      </c>
      <c r="J31" s="194" t="s">
        <v>572</v>
      </c>
      <c r="K31" s="195">
        <f t="shared" si="1"/>
        <v>300</v>
      </c>
      <c r="L31" s="196" t="s">
        <v>577</v>
      </c>
    </row>
    <row r="32" spans="1:12" ht="19.5" customHeight="1">
      <c r="A32" s="191">
        <v>28</v>
      </c>
      <c r="B32" s="261">
        <v>33631284</v>
      </c>
      <c r="C32" s="262" t="s">
        <v>425</v>
      </c>
      <c r="D32" s="192"/>
      <c r="E32" s="3" t="s">
        <v>433</v>
      </c>
      <c r="F32" s="106" t="s">
        <v>24</v>
      </c>
      <c r="G32" s="193">
        <v>135</v>
      </c>
      <c r="H32" s="202">
        <f t="shared" si="0"/>
        <v>2700</v>
      </c>
      <c r="I32" s="98">
        <v>20</v>
      </c>
      <c r="J32" s="194" t="s">
        <v>572</v>
      </c>
      <c r="K32" s="195">
        <f t="shared" si="1"/>
        <v>20</v>
      </c>
      <c r="L32" s="196" t="s">
        <v>577</v>
      </c>
    </row>
    <row r="33" spans="1:12" ht="19.5" customHeight="1">
      <c r="A33" s="191">
        <v>29</v>
      </c>
      <c r="B33" s="261">
        <v>33661159</v>
      </c>
      <c r="C33" s="262" t="s">
        <v>424</v>
      </c>
      <c r="D33" s="192"/>
      <c r="E33" s="3" t="s">
        <v>341</v>
      </c>
      <c r="F33" s="106" t="s">
        <v>24</v>
      </c>
      <c r="G33" s="193">
        <v>90</v>
      </c>
      <c r="H33" s="202">
        <f t="shared" si="0"/>
        <v>9000</v>
      </c>
      <c r="I33" s="98">
        <v>100</v>
      </c>
      <c r="J33" s="194" t="s">
        <v>572</v>
      </c>
      <c r="K33" s="195">
        <f t="shared" si="1"/>
        <v>100</v>
      </c>
      <c r="L33" s="196" t="s">
        <v>577</v>
      </c>
    </row>
    <row r="34" spans="1:12" ht="19.5" customHeight="1">
      <c r="A34" s="191">
        <v>30</v>
      </c>
      <c r="B34" s="261">
        <v>33621160</v>
      </c>
      <c r="C34" s="262" t="s">
        <v>422</v>
      </c>
      <c r="D34" s="192"/>
      <c r="E34" s="3" t="s">
        <v>423</v>
      </c>
      <c r="F34" s="106" t="s">
        <v>33</v>
      </c>
      <c r="G34" s="193">
        <v>1150</v>
      </c>
      <c r="H34" s="202">
        <f t="shared" si="0"/>
        <v>5750</v>
      </c>
      <c r="I34" s="98">
        <v>5</v>
      </c>
      <c r="J34" s="194" t="s">
        <v>572</v>
      </c>
      <c r="K34" s="195">
        <f t="shared" si="1"/>
        <v>5</v>
      </c>
      <c r="L34" s="196" t="s">
        <v>577</v>
      </c>
    </row>
    <row r="35" spans="1:12" ht="19.5" customHeight="1">
      <c r="A35" s="191">
        <v>31</v>
      </c>
      <c r="B35" s="261">
        <v>33691112</v>
      </c>
      <c r="C35" s="262" t="s">
        <v>419</v>
      </c>
      <c r="D35" s="192"/>
      <c r="E35" s="3" t="s">
        <v>420</v>
      </c>
      <c r="F35" s="106" t="s">
        <v>33</v>
      </c>
      <c r="G35" s="193">
        <v>230</v>
      </c>
      <c r="H35" s="202">
        <f t="shared" si="0"/>
        <v>276000</v>
      </c>
      <c r="I35" s="98">
        <v>1200</v>
      </c>
      <c r="J35" s="194" t="s">
        <v>572</v>
      </c>
      <c r="K35" s="195">
        <f t="shared" si="1"/>
        <v>1200</v>
      </c>
      <c r="L35" s="196" t="s">
        <v>577</v>
      </c>
    </row>
    <row r="36" spans="1:12" ht="19.5" customHeight="1">
      <c r="A36" s="191">
        <v>32</v>
      </c>
      <c r="B36" s="261">
        <v>33621360</v>
      </c>
      <c r="C36" s="262" t="s">
        <v>418</v>
      </c>
      <c r="D36" s="192"/>
      <c r="E36" s="3">
        <v>5</v>
      </c>
      <c r="F36" s="106" t="s">
        <v>24</v>
      </c>
      <c r="G36" s="193">
        <v>700</v>
      </c>
      <c r="H36" s="202">
        <f t="shared" si="0"/>
        <v>14000</v>
      </c>
      <c r="I36" s="98">
        <v>20</v>
      </c>
      <c r="J36" s="194" t="s">
        <v>572</v>
      </c>
      <c r="K36" s="195">
        <f t="shared" si="1"/>
        <v>20</v>
      </c>
      <c r="L36" s="196" t="s">
        <v>577</v>
      </c>
    </row>
    <row r="37" spans="1:12" ht="19.5" customHeight="1">
      <c r="A37" s="191">
        <v>33</v>
      </c>
      <c r="B37" s="261">
        <v>33691176</v>
      </c>
      <c r="C37" s="262" t="s">
        <v>417</v>
      </c>
      <c r="D37" s="200"/>
      <c r="E37" s="3">
        <v>5</v>
      </c>
      <c r="F37" s="106" t="s">
        <v>24</v>
      </c>
      <c r="G37" s="199">
        <v>451</v>
      </c>
      <c r="H37" s="202">
        <f t="shared" si="0"/>
        <v>4510</v>
      </c>
      <c r="I37" s="98">
        <v>10</v>
      </c>
      <c r="J37" s="194" t="s">
        <v>572</v>
      </c>
      <c r="K37" s="195">
        <f t="shared" si="1"/>
        <v>10</v>
      </c>
      <c r="L37" s="196" t="s">
        <v>577</v>
      </c>
    </row>
    <row r="38" spans="1:12" ht="19.5" customHeight="1">
      <c r="A38" s="191">
        <v>34</v>
      </c>
      <c r="B38" s="261">
        <v>33661135</v>
      </c>
      <c r="C38" s="262" t="s">
        <v>416</v>
      </c>
      <c r="D38" s="192"/>
      <c r="E38" s="3" t="s">
        <v>414</v>
      </c>
      <c r="F38" s="106" t="s">
        <v>24</v>
      </c>
      <c r="G38" s="193">
        <v>440</v>
      </c>
      <c r="H38" s="202">
        <f t="shared" si="0"/>
        <v>22000</v>
      </c>
      <c r="I38" s="98">
        <v>50</v>
      </c>
      <c r="J38" s="194" t="s">
        <v>572</v>
      </c>
      <c r="K38" s="195">
        <f t="shared" si="1"/>
        <v>50</v>
      </c>
      <c r="L38" s="196" t="s">
        <v>577</v>
      </c>
    </row>
    <row r="39" spans="1:12" ht="19.5" customHeight="1">
      <c r="A39" s="191">
        <v>35</v>
      </c>
      <c r="B39" s="261">
        <v>33621400</v>
      </c>
      <c r="C39" s="262" t="s">
        <v>90</v>
      </c>
      <c r="D39" s="192"/>
      <c r="E39" s="3">
        <v>5</v>
      </c>
      <c r="F39" s="106" t="s">
        <v>24</v>
      </c>
      <c r="G39" s="193">
        <v>735</v>
      </c>
      <c r="H39" s="202">
        <f t="shared" si="0"/>
        <v>7350</v>
      </c>
      <c r="I39" s="98">
        <v>10</v>
      </c>
      <c r="J39" s="194" t="s">
        <v>572</v>
      </c>
      <c r="K39" s="195">
        <f t="shared" si="1"/>
        <v>10</v>
      </c>
      <c r="L39" s="196" t="s">
        <v>577</v>
      </c>
    </row>
    <row r="40" spans="1:12" ht="19.5" customHeight="1">
      <c r="A40" s="191">
        <v>36</v>
      </c>
      <c r="B40" s="261">
        <v>33631284</v>
      </c>
      <c r="C40" s="262" t="s">
        <v>93</v>
      </c>
      <c r="D40" s="192"/>
      <c r="E40" s="3">
        <v>2</v>
      </c>
      <c r="F40" s="106" t="s">
        <v>24</v>
      </c>
      <c r="G40" s="193">
        <v>580</v>
      </c>
      <c r="H40" s="202">
        <f t="shared" si="0"/>
        <v>5800</v>
      </c>
      <c r="I40" s="98">
        <v>10</v>
      </c>
      <c r="J40" s="194" t="s">
        <v>572</v>
      </c>
      <c r="K40" s="195">
        <f t="shared" si="1"/>
        <v>10</v>
      </c>
      <c r="L40" s="196" t="s">
        <v>577</v>
      </c>
    </row>
    <row r="41" spans="1:12" ht="19.5" customHeight="1">
      <c r="A41" s="191">
        <v>37</v>
      </c>
      <c r="B41" s="261">
        <v>33661110</v>
      </c>
      <c r="C41" s="262" t="s">
        <v>407</v>
      </c>
      <c r="D41" s="192"/>
      <c r="E41" s="3" t="s">
        <v>412</v>
      </c>
      <c r="F41" s="106" t="s">
        <v>89</v>
      </c>
      <c r="G41" s="193">
        <v>7800</v>
      </c>
      <c r="H41" s="202">
        <f t="shared" si="0"/>
        <v>390000</v>
      </c>
      <c r="I41" s="98">
        <v>50</v>
      </c>
      <c r="J41" s="194" t="s">
        <v>572</v>
      </c>
      <c r="K41" s="195">
        <f t="shared" si="1"/>
        <v>50</v>
      </c>
      <c r="L41" s="196" t="s">
        <v>577</v>
      </c>
    </row>
    <row r="42" spans="1:12" ht="19.5" customHeight="1">
      <c r="A42" s="191">
        <v>38</v>
      </c>
      <c r="B42" s="261">
        <v>33631370</v>
      </c>
      <c r="C42" s="262" t="s">
        <v>406</v>
      </c>
      <c r="D42" s="192"/>
      <c r="E42" s="3" t="s">
        <v>415</v>
      </c>
      <c r="F42" s="106" t="s">
        <v>24</v>
      </c>
      <c r="G42" s="193">
        <v>290</v>
      </c>
      <c r="H42" s="202">
        <f t="shared" si="0"/>
        <v>87000</v>
      </c>
      <c r="I42" s="98">
        <v>300</v>
      </c>
      <c r="J42" s="194" t="s">
        <v>572</v>
      </c>
      <c r="K42" s="195">
        <f t="shared" si="1"/>
        <v>300</v>
      </c>
      <c r="L42" s="196" t="s">
        <v>577</v>
      </c>
    </row>
    <row r="43" spans="1:12" ht="19.5" customHeight="1">
      <c r="A43" s="191">
        <v>39</v>
      </c>
      <c r="B43" s="261">
        <v>33661113</v>
      </c>
      <c r="C43" s="262" t="s">
        <v>405</v>
      </c>
      <c r="D43" s="192"/>
      <c r="E43" s="3">
        <v>0.5</v>
      </c>
      <c r="F43" s="106" t="s">
        <v>24</v>
      </c>
      <c r="G43" s="193">
        <v>2464</v>
      </c>
      <c r="H43" s="202">
        <f t="shared" si="0"/>
        <v>246400</v>
      </c>
      <c r="I43" s="98">
        <v>100</v>
      </c>
      <c r="J43" s="194" t="s">
        <v>572</v>
      </c>
      <c r="K43" s="195">
        <f t="shared" si="1"/>
        <v>100</v>
      </c>
      <c r="L43" s="196" t="s">
        <v>577</v>
      </c>
    </row>
    <row r="44" spans="1:12" ht="19.5" customHeight="1">
      <c r="A44" s="191">
        <v>40</v>
      </c>
      <c r="B44" s="261">
        <v>33661111</v>
      </c>
      <c r="C44" s="262" t="s">
        <v>404</v>
      </c>
      <c r="D44" s="192"/>
      <c r="E44" s="3" t="s">
        <v>411</v>
      </c>
      <c r="F44" s="106" t="s">
        <v>24</v>
      </c>
      <c r="G44" s="193">
        <v>500</v>
      </c>
      <c r="H44" s="202">
        <f t="shared" si="0"/>
        <v>50000</v>
      </c>
      <c r="I44" s="98">
        <v>100</v>
      </c>
      <c r="J44" s="194" t="s">
        <v>572</v>
      </c>
      <c r="K44" s="195">
        <f t="shared" si="1"/>
        <v>100</v>
      </c>
      <c r="L44" s="196" t="s">
        <v>577</v>
      </c>
    </row>
    <row r="45" spans="1:12" ht="19.5" customHeight="1">
      <c r="A45" s="191">
        <v>41</v>
      </c>
      <c r="B45" s="261">
        <v>33611130</v>
      </c>
      <c r="C45" s="262" t="s">
        <v>403</v>
      </c>
      <c r="D45" s="192"/>
      <c r="E45" s="3" t="s">
        <v>410</v>
      </c>
      <c r="F45" s="106" t="s">
        <v>24</v>
      </c>
      <c r="G45" s="193">
        <v>75</v>
      </c>
      <c r="H45" s="202">
        <f t="shared" si="0"/>
        <v>15000</v>
      </c>
      <c r="I45" s="98">
        <v>200</v>
      </c>
      <c r="J45" s="194" t="s">
        <v>572</v>
      </c>
      <c r="K45" s="195">
        <f t="shared" si="1"/>
        <v>200</v>
      </c>
      <c r="L45" s="196" t="s">
        <v>577</v>
      </c>
    </row>
    <row r="46" spans="1:12" ht="19.5" customHeight="1">
      <c r="A46" s="191">
        <v>42</v>
      </c>
      <c r="B46" s="261">
        <v>33661136</v>
      </c>
      <c r="C46" s="262" t="s">
        <v>402</v>
      </c>
      <c r="D46" s="192"/>
      <c r="E46" s="3" t="s">
        <v>409</v>
      </c>
      <c r="F46" s="106" t="s">
        <v>24</v>
      </c>
      <c r="G46" s="193">
        <v>165</v>
      </c>
      <c r="H46" s="202">
        <f t="shared" si="0"/>
        <v>49500</v>
      </c>
      <c r="I46" s="98">
        <v>300</v>
      </c>
      <c r="J46" s="194" t="s">
        <v>572</v>
      </c>
      <c r="K46" s="195">
        <f t="shared" si="1"/>
        <v>300</v>
      </c>
      <c r="L46" s="196" t="s">
        <v>577</v>
      </c>
    </row>
    <row r="47" spans="1:12" ht="19.5" customHeight="1">
      <c r="A47" s="191">
        <v>43</v>
      </c>
      <c r="B47" s="261">
        <v>33661164</v>
      </c>
      <c r="C47" s="262" t="s">
        <v>100</v>
      </c>
      <c r="D47" s="192"/>
      <c r="E47" s="3" t="s">
        <v>408</v>
      </c>
      <c r="F47" s="106" t="s">
        <v>24</v>
      </c>
      <c r="G47" s="193">
        <v>220</v>
      </c>
      <c r="H47" s="202">
        <f t="shared" si="0"/>
        <v>44000</v>
      </c>
      <c r="I47" s="98">
        <v>200</v>
      </c>
      <c r="J47" s="194" t="s">
        <v>572</v>
      </c>
      <c r="K47" s="195">
        <f t="shared" si="1"/>
        <v>200</v>
      </c>
      <c r="L47" s="196" t="s">
        <v>577</v>
      </c>
    </row>
    <row r="48" spans="1:12" ht="19.5" customHeight="1">
      <c r="A48" s="191">
        <v>44</v>
      </c>
      <c r="B48" s="261">
        <v>33671113</v>
      </c>
      <c r="C48" s="262" t="s">
        <v>316</v>
      </c>
      <c r="D48" s="192"/>
      <c r="E48" s="3"/>
      <c r="F48" s="106" t="s">
        <v>317</v>
      </c>
      <c r="G48" s="193">
        <v>750</v>
      </c>
      <c r="H48" s="202">
        <f t="shared" si="0"/>
        <v>750</v>
      </c>
      <c r="I48" s="98">
        <v>1</v>
      </c>
      <c r="J48" s="194" t="s">
        <v>572</v>
      </c>
      <c r="K48" s="195">
        <f t="shared" si="1"/>
        <v>1</v>
      </c>
      <c r="L48" s="196" t="s">
        <v>577</v>
      </c>
    </row>
    <row r="49" spans="1:12" ht="19.5" customHeight="1">
      <c r="A49" s="191">
        <v>45</v>
      </c>
      <c r="B49" s="261">
        <v>33661115</v>
      </c>
      <c r="C49" s="262" t="s">
        <v>101</v>
      </c>
      <c r="D49" s="192"/>
      <c r="E49" s="3" t="s">
        <v>399</v>
      </c>
      <c r="F49" s="106" t="s">
        <v>24</v>
      </c>
      <c r="G49" s="193">
        <v>300</v>
      </c>
      <c r="H49" s="202">
        <f t="shared" si="0"/>
        <v>150000</v>
      </c>
      <c r="I49" s="98">
        <v>500</v>
      </c>
      <c r="J49" s="194" t="s">
        <v>572</v>
      </c>
      <c r="K49" s="195">
        <f t="shared" si="1"/>
        <v>500</v>
      </c>
      <c r="L49" s="196" t="s">
        <v>577</v>
      </c>
    </row>
    <row r="50" spans="1:12" ht="19.5" customHeight="1">
      <c r="A50" s="191">
        <v>46</v>
      </c>
      <c r="B50" s="261">
        <v>33621390</v>
      </c>
      <c r="C50" s="262" t="s">
        <v>104</v>
      </c>
      <c r="D50" s="192"/>
      <c r="E50" s="3">
        <v>3</v>
      </c>
      <c r="F50" s="106" t="s">
        <v>24</v>
      </c>
      <c r="G50" s="193">
        <v>380</v>
      </c>
      <c r="H50" s="202">
        <f t="shared" si="0"/>
        <v>2280</v>
      </c>
      <c r="I50" s="98">
        <v>6</v>
      </c>
      <c r="J50" s="194" t="s">
        <v>572</v>
      </c>
      <c r="K50" s="195">
        <f t="shared" si="1"/>
        <v>6</v>
      </c>
      <c r="L50" s="196" t="s">
        <v>577</v>
      </c>
    </row>
    <row r="51" spans="1:12" ht="19.5" customHeight="1">
      <c r="A51" s="191">
        <v>47</v>
      </c>
      <c r="B51" s="261">
        <v>33661112</v>
      </c>
      <c r="C51" s="262" t="s">
        <v>401</v>
      </c>
      <c r="D51" s="192"/>
      <c r="E51" s="3" t="s">
        <v>397</v>
      </c>
      <c r="F51" s="106" t="s">
        <v>24</v>
      </c>
      <c r="G51" s="193">
        <v>650</v>
      </c>
      <c r="H51" s="202">
        <f t="shared" si="0"/>
        <v>260000</v>
      </c>
      <c r="I51" s="98">
        <v>400</v>
      </c>
      <c r="J51" s="194" t="s">
        <v>572</v>
      </c>
      <c r="K51" s="195">
        <f t="shared" si="1"/>
        <v>400</v>
      </c>
      <c r="L51" s="196" t="s">
        <v>577</v>
      </c>
    </row>
    <row r="52" spans="1:12" ht="19.5" customHeight="1">
      <c r="A52" s="191">
        <v>48</v>
      </c>
      <c r="B52" s="265">
        <v>33621120</v>
      </c>
      <c r="C52" s="266" t="s">
        <v>107</v>
      </c>
      <c r="D52" s="192"/>
      <c r="E52" s="153">
        <v>0.4</v>
      </c>
      <c r="F52" s="166" t="s">
        <v>281</v>
      </c>
      <c r="G52" s="193">
        <v>1500</v>
      </c>
      <c r="H52" s="202">
        <f t="shared" si="0"/>
        <v>450000</v>
      </c>
      <c r="I52" s="158">
        <v>300</v>
      </c>
      <c r="J52" s="194" t="s">
        <v>572</v>
      </c>
      <c r="K52" s="195">
        <f t="shared" si="1"/>
        <v>300</v>
      </c>
      <c r="L52" s="196" t="s">
        <v>577</v>
      </c>
    </row>
    <row r="53" spans="1:12" ht="19.5" customHeight="1">
      <c r="A53" s="191">
        <v>49</v>
      </c>
      <c r="B53" s="261">
        <v>33661120</v>
      </c>
      <c r="C53" s="262" t="s">
        <v>392</v>
      </c>
      <c r="D53" s="192"/>
      <c r="E53" s="3" t="s">
        <v>395</v>
      </c>
      <c r="F53" s="106" t="s">
        <v>24</v>
      </c>
      <c r="G53" s="193">
        <v>525</v>
      </c>
      <c r="H53" s="202">
        <f t="shared" si="0"/>
        <v>210000</v>
      </c>
      <c r="I53" s="98">
        <v>400</v>
      </c>
      <c r="J53" s="194" t="s">
        <v>572</v>
      </c>
      <c r="K53" s="195">
        <f t="shared" si="1"/>
        <v>400</v>
      </c>
      <c r="L53" s="196" t="s">
        <v>577</v>
      </c>
    </row>
    <row r="54" spans="1:12" ht="19.5" customHeight="1">
      <c r="A54" s="191">
        <v>50</v>
      </c>
      <c r="B54" s="261">
        <v>33691176</v>
      </c>
      <c r="C54" s="262" t="s">
        <v>391</v>
      </c>
      <c r="D54" s="192"/>
      <c r="E54" s="3" t="s">
        <v>394</v>
      </c>
      <c r="F54" s="106" t="s">
        <v>24</v>
      </c>
      <c r="G54" s="193">
        <v>780</v>
      </c>
      <c r="H54" s="202">
        <f t="shared" si="0"/>
        <v>195000</v>
      </c>
      <c r="I54" s="98">
        <v>250</v>
      </c>
      <c r="J54" s="194" t="s">
        <v>572</v>
      </c>
      <c r="K54" s="195">
        <f t="shared" si="1"/>
        <v>250</v>
      </c>
      <c r="L54" s="196" t="s">
        <v>577</v>
      </c>
    </row>
    <row r="55" spans="1:12" ht="19.5" customHeight="1">
      <c r="A55" s="191">
        <v>51</v>
      </c>
      <c r="B55" s="261">
        <v>33651114</v>
      </c>
      <c r="C55" s="262" t="s">
        <v>390</v>
      </c>
      <c r="D55" s="192"/>
      <c r="E55" s="3">
        <v>1</v>
      </c>
      <c r="F55" s="106" t="s">
        <v>89</v>
      </c>
      <c r="G55" s="193">
        <v>140</v>
      </c>
      <c r="H55" s="202">
        <f t="shared" si="0"/>
        <v>42000</v>
      </c>
      <c r="I55" s="98">
        <v>300</v>
      </c>
      <c r="J55" s="194" t="s">
        <v>572</v>
      </c>
      <c r="K55" s="195">
        <f t="shared" si="1"/>
        <v>300</v>
      </c>
      <c r="L55" s="196" t="s">
        <v>577</v>
      </c>
    </row>
    <row r="56" spans="1:12" ht="19.5" customHeight="1">
      <c r="A56" s="191">
        <v>52</v>
      </c>
      <c r="B56" s="267">
        <v>33651123</v>
      </c>
      <c r="C56" s="268" t="s">
        <v>115</v>
      </c>
      <c r="D56" s="192"/>
      <c r="E56" s="148">
        <v>1</v>
      </c>
      <c r="F56" s="106" t="s">
        <v>89</v>
      </c>
      <c r="G56" s="193">
        <v>2600</v>
      </c>
      <c r="H56" s="202">
        <f t="shared" si="0"/>
        <v>260000</v>
      </c>
      <c r="I56" s="102">
        <v>100</v>
      </c>
      <c r="J56" s="194" t="s">
        <v>572</v>
      </c>
      <c r="K56" s="195">
        <f t="shared" si="1"/>
        <v>100</v>
      </c>
      <c r="L56" s="196" t="s">
        <v>577</v>
      </c>
    </row>
    <row r="57" spans="1:12" ht="19.5" customHeight="1">
      <c r="A57" s="191">
        <v>53</v>
      </c>
      <c r="B57" s="261">
        <v>33691176</v>
      </c>
      <c r="C57" s="262" t="s">
        <v>389</v>
      </c>
      <c r="D57" s="192"/>
      <c r="E57" s="3" t="s">
        <v>388</v>
      </c>
      <c r="F57" s="106" t="s">
        <v>89</v>
      </c>
      <c r="G57" s="193">
        <v>450</v>
      </c>
      <c r="H57" s="202">
        <f t="shared" si="0"/>
        <v>180000</v>
      </c>
      <c r="I57" s="98">
        <v>400</v>
      </c>
      <c r="J57" s="194" t="s">
        <v>572</v>
      </c>
      <c r="K57" s="195">
        <f t="shared" si="1"/>
        <v>400</v>
      </c>
      <c r="L57" s="196" t="s">
        <v>577</v>
      </c>
    </row>
    <row r="58" spans="1:12" ht="19.5" customHeight="1">
      <c r="A58" s="191">
        <v>54</v>
      </c>
      <c r="B58" s="261">
        <v>33691135</v>
      </c>
      <c r="C58" s="262" t="s">
        <v>386</v>
      </c>
      <c r="D58" s="192"/>
      <c r="E58" s="3" t="s">
        <v>387</v>
      </c>
      <c r="F58" s="106" t="s">
        <v>89</v>
      </c>
      <c r="G58" s="193">
        <v>960</v>
      </c>
      <c r="H58" s="202">
        <f t="shared" si="0"/>
        <v>4800</v>
      </c>
      <c r="I58" s="98">
        <v>5</v>
      </c>
      <c r="J58" s="194" t="s">
        <v>572</v>
      </c>
      <c r="K58" s="195">
        <f t="shared" si="1"/>
        <v>5</v>
      </c>
      <c r="L58" s="196" t="s">
        <v>577</v>
      </c>
    </row>
    <row r="59" spans="1:12" ht="19.5" customHeight="1">
      <c r="A59" s="191">
        <v>55</v>
      </c>
      <c r="B59" s="261">
        <v>33621590</v>
      </c>
      <c r="C59" s="262" t="s">
        <v>384</v>
      </c>
      <c r="D59" s="192"/>
      <c r="E59" s="3" t="s">
        <v>385</v>
      </c>
      <c r="F59" s="106" t="s">
        <v>89</v>
      </c>
      <c r="G59" s="193">
        <v>30</v>
      </c>
      <c r="H59" s="202">
        <f t="shared" si="0"/>
        <v>1500</v>
      </c>
      <c r="I59" s="98">
        <v>50</v>
      </c>
      <c r="J59" s="194" t="s">
        <v>572</v>
      </c>
      <c r="K59" s="195">
        <f t="shared" si="1"/>
        <v>50</v>
      </c>
      <c r="L59" s="196" t="s">
        <v>577</v>
      </c>
    </row>
    <row r="60" spans="1:12" ht="19.5" customHeight="1">
      <c r="A60" s="191">
        <v>56</v>
      </c>
      <c r="B60" s="261">
        <v>33621730</v>
      </c>
      <c r="C60" s="262" t="s">
        <v>122</v>
      </c>
      <c r="D60" s="192"/>
      <c r="E60" s="3">
        <v>2</v>
      </c>
      <c r="F60" s="108" t="s">
        <v>116</v>
      </c>
      <c r="G60" s="193">
        <v>500</v>
      </c>
      <c r="H60" s="202">
        <f t="shared" si="0"/>
        <v>5000</v>
      </c>
      <c r="I60" s="98">
        <v>10</v>
      </c>
      <c r="J60" s="194" t="s">
        <v>572</v>
      </c>
      <c r="K60" s="195">
        <f t="shared" si="1"/>
        <v>10</v>
      </c>
      <c r="L60" s="196" t="s">
        <v>577</v>
      </c>
    </row>
    <row r="61" spans="1:12" ht="19.5" customHeight="1">
      <c r="A61" s="191">
        <v>57</v>
      </c>
      <c r="B61" s="261">
        <v>33611420</v>
      </c>
      <c r="C61" s="262" t="s">
        <v>382</v>
      </c>
      <c r="D61" s="192"/>
      <c r="E61" s="3" t="s">
        <v>383</v>
      </c>
      <c r="F61" s="106" t="s">
        <v>89</v>
      </c>
      <c r="G61" s="193">
        <v>120</v>
      </c>
      <c r="H61" s="202">
        <f t="shared" si="0"/>
        <v>24000</v>
      </c>
      <c r="I61" s="98">
        <v>200</v>
      </c>
      <c r="J61" s="194" t="s">
        <v>572</v>
      </c>
      <c r="K61" s="195">
        <f t="shared" si="1"/>
        <v>200</v>
      </c>
      <c r="L61" s="196" t="s">
        <v>577</v>
      </c>
    </row>
    <row r="62" spans="1:12" ht="19.5" customHeight="1">
      <c r="A62" s="191">
        <v>58</v>
      </c>
      <c r="B62" s="261">
        <v>33611340</v>
      </c>
      <c r="C62" s="262" t="s">
        <v>126</v>
      </c>
      <c r="D62" s="192"/>
      <c r="E62" s="3"/>
      <c r="F62" s="106" t="s">
        <v>265</v>
      </c>
      <c r="G62" s="193">
        <v>1900</v>
      </c>
      <c r="H62" s="202">
        <f t="shared" si="0"/>
        <v>3800</v>
      </c>
      <c r="I62" s="98">
        <v>2</v>
      </c>
      <c r="J62" s="194" t="s">
        <v>572</v>
      </c>
      <c r="K62" s="195">
        <f t="shared" si="1"/>
        <v>2</v>
      </c>
      <c r="L62" s="196" t="s">
        <v>577</v>
      </c>
    </row>
    <row r="63" spans="1:12" ht="19.5" customHeight="1">
      <c r="A63" s="191">
        <v>59</v>
      </c>
      <c r="B63" s="261">
        <v>33691176</v>
      </c>
      <c r="C63" s="262" t="s">
        <v>275</v>
      </c>
      <c r="D63" s="192"/>
      <c r="E63" s="3"/>
      <c r="F63" s="106" t="s">
        <v>265</v>
      </c>
      <c r="G63" s="193">
        <v>1200</v>
      </c>
      <c r="H63" s="202">
        <f t="shared" si="0"/>
        <v>24000</v>
      </c>
      <c r="I63" s="98">
        <v>20</v>
      </c>
      <c r="J63" s="194" t="s">
        <v>572</v>
      </c>
      <c r="K63" s="195">
        <f t="shared" si="1"/>
        <v>20</v>
      </c>
      <c r="L63" s="196" t="s">
        <v>577</v>
      </c>
    </row>
    <row r="64" spans="1:12" ht="19.5" customHeight="1">
      <c r="A64" s="191">
        <v>60</v>
      </c>
      <c r="B64" s="261">
        <v>33661116</v>
      </c>
      <c r="C64" s="262" t="s">
        <v>338</v>
      </c>
      <c r="D64" s="192"/>
      <c r="E64" s="3"/>
      <c r="F64" s="106" t="s">
        <v>315</v>
      </c>
      <c r="G64" s="193">
        <v>2750</v>
      </c>
      <c r="H64" s="202">
        <f t="shared" si="0"/>
        <v>2750</v>
      </c>
      <c r="I64" s="98">
        <v>1</v>
      </c>
      <c r="J64" s="194" t="s">
        <v>572</v>
      </c>
      <c r="K64" s="195">
        <f t="shared" si="1"/>
        <v>1</v>
      </c>
      <c r="L64" s="196" t="s">
        <v>577</v>
      </c>
    </row>
    <row r="65" spans="1:12" ht="19.5" customHeight="1">
      <c r="A65" s="191">
        <v>61</v>
      </c>
      <c r="B65" s="261">
        <v>33691176</v>
      </c>
      <c r="C65" s="262" t="s">
        <v>138</v>
      </c>
      <c r="D65" s="192"/>
      <c r="E65" s="3" t="s">
        <v>379</v>
      </c>
      <c r="F65" s="106" t="s">
        <v>271</v>
      </c>
      <c r="G65" s="193">
        <v>345</v>
      </c>
      <c r="H65" s="202">
        <f t="shared" si="0"/>
        <v>27600</v>
      </c>
      <c r="I65" s="98">
        <v>80</v>
      </c>
      <c r="J65" s="194" t="s">
        <v>572</v>
      </c>
      <c r="K65" s="195">
        <f t="shared" si="1"/>
        <v>80</v>
      </c>
      <c r="L65" s="196" t="s">
        <v>577</v>
      </c>
    </row>
    <row r="66" spans="1:12" ht="19.5" customHeight="1">
      <c r="A66" s="191">
        <v>62</v>
      </c>
      <c r="B66" s="261">
        <v>33661114</v>
      </c>
      <c r="C66" s="262" t="s">
        <v>393</v>
      </c>
      <c r="D66" s="192"/>
      <c r="E66" s="3" t="s">
        <v>396</v>
      </c>
      <c r="F66" s="106" t="s">
        <v>89</v>
      </c>
      <c r="G66" s="193">
        <v>450</v>
      </c>
      <c r="H66" s="202">
        <f t="shared" si="0"/>
        <v>225000</v>
      </c>
      <c r="I66" s="98">
        <v>500</v>
      </c>
      <c r="J66" s="194" t="s">
        <v>572</v>
      </c>
      <c r="K66" s="195">
        <f t="shared" si="1"/>
        <v>500</v>
      </c>
      <c r="L66" s="196" t="s">
        <v>577</v>
      </c>
    </row>
    <row r="67" spans="1:12" ht="19.5" customHeight="1">
      <c r="A67" s="191">
        <v>63</v>
      </c>
      <c r="B67" s="261">
        <v>33691133</v>
      </c>
      <c r="C67" s="262" t="s">
        <v>421</v>
      </c>
      <c r="D67" s="192"/>
      <c r="E67" s="3">
        <v>2</v>
      </c>
      <c r="F67" s="106" t="s">
        <v>24</v>
      </c>
      <c r="G67" s="193">
        <v>35</v>
      </c>
      <c r="H67" s="202">
        <f t="shared" si="0"/>
        <v>52500</v>
      </c>
      <c r="I67" s="98">
        <v>1500</v>
      </c>
      <c r="J67" s="194" t="s">
        <v>572</v>
      </c>
      <c r="K67" s="195">
        <f t="shared" si="1"/>
        <v>1500</v>
      </c>
      <c r="L67" s="196" t="s">
        <v>577</v>
      </c>
    </row>
    <row r="68" spans="1:12" ht="19.5" customHeight="1">
      <c r="A68" s="191">
        <v>64</v>
      </c>
      <c r="B68" s="261">
        <v>33691138</v>
      </c>
      <c r="C68" s="262" t="s">
        <v>362</v>
      </c>
      <c r="D68" s="192"/>
      <c r="E68" s="3" t="s">
        <v>364</v>
      </c>
      <c r="F68" s="106" t="s">
        <v>33</v>
      </c>
      <c r="G68" s="193">
        <v>580</v>
      </c>
      <c r="H68" s="202">
        <f t="shared" si="0"/>
        <v>232000</v>
      </c>
      <c r="I68" s="98">
        <v>400</v>
      </c>
      <c r="J68" s="194" t="s">
        <v>572</v>
      </c>
      <c r="K68" s="195">
        <f t="shared" si="1"/>
        <v>400</v>
      </c>
      <c r="L68" s="196" t="s">
        <v>577</v>
      </c>
    </row>
    <row r="69" spans="1:12" ht="19.5" customHeight="1">
      <c r="A69" s="191">
        <v>65</v>
      </c>
      <c r="B69" s="261">
        <v>33611170</v>
      </c>
      <c r="C69" s="262" t="s">
        <v>363</v>
      </c>
      <c r="D69" s="192"/>
      <c r="E69" s="3" t="s">
        <v>365</v>
      </c>
      <c r="F69" s="106" t="s">
        <v>24</v>
      </c>
      <c r="G69" s="193">
        <v>38</v>
      </c>
      <c r="H69" s="202">
        <f t="shared" si="0"/>
        <v>13300</v>
      </c>
      <c r="I69" s="98">
        <v>350</v>
      </c>
      <c r="J69" s="194" t="s">
        <v>572</v>
      </c>
      <c r="K69" s="195">
        <f t="shared" si="1"/>
        <v>350</v>
      </c>
      <c r="L69" s="196" t="s">
        <v>577</v>
      </c>
    </row>
    <row r="70" spans="1:12" ht="19.5" customHeight="1">
      <c r="A70" s="269"/>
      <c r="B70" s="270"/>
      <c r="C70" s="271"/>
      <c r="D70" s="272"/>
      <c r="E70" s="208"/>
      <c r="F70" s="209"/>
      <c r="G70" s="273"/>
      <c r="H70" s="269">
        <f>SUM(H5:H69)</f>
        <v>12071470</v>
      </c>
      <c r="I70" s="210"/>
      <c r="J70" s="269"/>
      <c r="K70" s="274"/>
      <c r="L70" s="275"/>
    </row>
    <row r="71" spans="1:12" ht="84" customHeight="1">
      <c r="A71" s="201"/>
      <c r="B71" s="201"/>
      <c r="C71" s="255" t="s">
        <v>573</v>
      </c>
      <c r="D71" s="255"/>
      <c r="E71" s="255"/>
      <c r="F71" s="255"/>
      <c r="G71" s="255"/>
      <c r="H71" s="255"/>
      <c r="I71" s="255"/>
      <c r="J71" s="255"/>
      <c r="K71" s="255"/>
      <c r="L71" s="255"/>
    </row>
  </sheetData>
  <mergeCells count="13">
    <mergeCell ref="J3:L3"/>
    <mergeCell ref="C71:L71"/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B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դեղորայք 1</vt:lpstr>
      <vt:lpstr>Դեղորայք2</vt:lpstr>
      <vt:lpstr>Պարագա</vt:lpstr>
      <vt:lpstr>քիմ. նյութեր</vt:lpstr>
      <vt:lpstr>Գնումների պլան 2026</vt:lpstr>
      <vt:lpstr>Դեղորայք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Help-Mobile</cp:lastModifiedBy>
  <cp:lastPrinted>2025-12-12T07:11:30Z</cp:lastPrinted>
  <dcterms:created xsi:type="dcterms:W3CDTF">2021-04-15T14:57:12Z</dcterms:created>
  <dcterms:modified xsi:type="dcterms:W3CDTF">2025-12-12T07:23:37Z</dcterms:modified>
</cp:coreProperties>
</file>