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ownloads\"/>
    </mc:Choice>
  </mc:AlternateContent>
  <bookViews>
    <workbookView xWindow="0" yWindow="0" windowWidth="23040" windowHeight="9096" tabRatio="500"/>
  </bookViews>
  <sheets>
    <sheet name="Դիալիզ 2026" sheetId="1" r:id="rId1"/>
  </sheets>
  <definedNames>
    <definedName name="_xlnm._FilterDatabase" localSheetId="0" hidden="1">'Դիալիզ 2026'!$A$2:$AIH$17</definedName>
  </definedNames>
  <calcPr calcId="152511"/>
</workbook>
</file>

<file path=xl/calcChain.xml><?xml version="1.0" encoding="utf-8"?>
<calcChain xmlns="http://schemas.openxmlformats.org/spreadsheetml/2006/main">
  <c r="I4" i="1" l="1"/>
  <c r="I5" i="1"/>
  <c r="I6" i="1"/>
  <c r="I7" i="1"/>
  <c r="I8" i="1"/>
  <c r="I9" i="1"/>
  <c r="I10" i="1"/>
  <c r="I11" i="1"/>
  <c r="I12" i="1"/>
  <c r="I13" i="1"/>
  <c r="I3" i="1" l="1"/>
  <c r="I14" i="1" s="1"/>
</calcChain>
</file>

<file path=xl/sharedStrings.xml><?xml version="1.0" encoding="utf-8"?>
<sst xmlns="http://schemas.openxmlformats.org/spreadsheetml/2006/main" count="98" uniqueCount="64">
  <si>
    <t>Հ/Հ</t>
  </si>
  <si>
    <t>CPV</t>
  </si>
  <si>
    <t>Անվանում</t>
  </si>
  <si>
    <t>Տեխնիկական առաջարկ նախարարություն</t>
  </si>
  <si>
    <t>Չ/մ</t>
  </si>
  <si>
    <t>Наименование</t>
  </si>
  <si>
    <t>Технические характеристики</t>
  </si>
  <si>
    <t>единицы измерения</t>
  </si>
  <si>
    <t>Քանակ/кол-во/</t>
  </si>
  <si>
    <t>հատ</t>
  </si>
  <si>
    <t>шт</t>
  </si>
  <si>
    <t>Щелочной концентрат</t>
  </si>
  <si>
    <t>Состав концентрата: (Na + \ HCO3 - ммоль / л): 1000 \ 1000
Литровый концентрат / коробка 400: 1 коробка эквивалентна 400 литровому раствору.
Наличие сертификатов качества</t>
  </si>
  <si>
    <t>Դեղատան վարիչ ՝                                                         Ա․ Խառատյան</t>
  </si>
  <si>
    <t>Դեղագործ ՝                                                                       Ե․Մատինյան</t>
  </si>
  <si>
    <t>գին նախահաշվային /цена/</t>
  </si>
  <si>
    <t>Նատրիումի բիկարբոնատ</t>
  </si>
  <si>
    <t xml:space="preserve"> Նատրիումի բիկարբոնատ , նախատեսված մարդկանց հեմոդիալիզի բիկարբոնատային հեղուկ ստանալու համար ։ Պետք է լինի հերմետիկ տուփով կամ պարկով ։ 1 տուփը կամ պարկը -8,4 կգ ։ Նախատեսված է 100լ հեղուկ ստանալու համար =1000մմոլ/լ NaHCO3( 84գ/լ) ։ Որակի սերտիֆիկատների առկայություն ։ </t>
  </si>
  <si>
    <t xml:space="preserve">գումար նախահաշվային </t>
  </si>
  <si>
    <t>Մատակարարման ժամկետ</t>
  </si>
  <si>
    <t>Պատվերի հայտը ներկայացնելուց հետո 5 օրացույցային օրվա ընթացքում</t>
  </si>
  <si>
    <t>33691135</t>
  </si>
  <si>
    <t>Եթե առկա են հղումներ ֆիրմային անվանմանը , արտոնագրին , էսքիզին կամ մոդելին , ծագման երկրին կամ կոնկրետ աղբյուրին կամ արտադրողին կիրառական է " կամ համարժեք "արտահայտությունը ։</t>
  </si>
  <si>
    <t>Ապրանքները պետք է լինեն չօգտագործված , գործարանային փաթեթավորմամբ ։ Ապրանքների տեղափոխումը և բեռնաթափումը իրականացնում է մատակարարը՝ իր հաշվին և իր միջոցներով ։ Մատակարարումը կատարվում է աշխատանքային օրերին , մինչև 15։ 30 ։</t>
  </si>
  <si>
    <t xml:space="preserve"> Հանձնելու պահին լինի մնացորդային պիտանելիության ժամկետի 1/2։</t>
  </si>
  <si>
    <t>Ամնիոտոմ      պլաստմասե</t>
  </si>
  <si>
    <t xml:space="preserve">Ամնիոտոմ      պլաստմասե ստերիլ։ Նախատեսված է պտղապառկի բացման համար ծննդաբերության ժամանակ ։ Պատրաստված է սպիտակ բժշկական պլաստիկից։ Ընդհանուր երկարությունը ֊ 250 մմ։                                                                                                  Որակի սերտիֆիկատներ`ISO13485 կամ համարժեք: </t>
  </si>
  <si>
    <t>33141128</t>
  </si>
  <si>
    <t>Хирургическая игла N13 50 мм для прокола</t>
  </si>
  <si>
    <t>Игла хирургическая N13 50 мм режущая</t>
  </si>
  <si>
    <t>Игла хирургическая N13 80 мм режущая</t>
  </si>
  <si>
    <t>Բինտ էլաստիկ 7x14 բժշկական</t>
  </si>
  <si>
    <t>Бинт эластичный медицинский 7х14</t>
  </si>
  <si>
    <t>Бинт эластичный медицинский 7х15</t>
  </si>
  <si>
    <t>33141207</t>
  </si>
  <si>
    <t>Ուղղորդիչ  դժվար ինտուբացիայի համար</t>
  </si>
  <si>
    <t>Ուղղորդիչ  դժվար ինտուբացիայի համար 3,0 , 4,0 ։ Պատրաստված է ճկուն, չծալվող պլաստմասսայից, դիստալ ծայրը ծալվող է, օգտագործվում է դժվար ինտուբացիայի համար, երկարությունը 70սմ, ամբողջ երկարությամբ ունի սանտիմետրային սանդղակ : Ստերիլ է, ապիրոգեն, ոչ տոքսիկ :  Ունի CE սերտիֆիկատ</t>
  </si>
  <si>
    <t>Интрадьюсер для сложной интубации</t>
  </si>
  <si>
    <t>Изготовлен из гибкого, неагрессивного пластика, дистальный наконечник складной, используется для сложной интубации, длина 70 см, сантиметровая шкала полной длины, размер 15FR.</t>
  </si>
  <si>
    <t>Վիրակապ Մարտենսի 5 մ</t>
  </si>
  <si>
    <t xml:space="preserve"> Վիրակապ Մարտենսի 5մ ,  բազմակի օգտագործման</t>
  </si>
  <si>
    <t>Бинт Мартенса 5 м</t>
  </si>
  <si>
    <t>Амниотом пластмассовый</t>
  </si>
  <si>
    <t>Амниотом пластиковый стерильный. Предназначен для вскрытия плодного пузыря во время родов. Изготовлен из белого медицинского пластика. Общая длина 250 мм. Сертификаты качества: ISO13485 или эквивалент.</t>
  </si>
  <si>
    <t xml:space="preserve">Ասեղ վիրաբուժական N1 50մմ ծակող  </t>
  </si>
  <si>
    <t xml:space="preserve">Ասեղ վիրաբուժական N1 50մմ ծակող :                                                            Որակի սերտիֆիկատներ`ISO13485 կամ համարժեք: </t>
  </si>
  <si>
    <t xml:space="preserve">Ասեղ վիրաբուժական N1 50մմ կտրող  </t>
  </si>
  <si>
    <t xml:space="preserve">Ասեղ վիրաբուժական N1 80մմ կտրող :                                                            Որակի սերտիֆիկատներ`ISO13485 կամ համարժեք: </t>
  </si>
  <si>
    <t xml:space="preserve">Ասեղ վիրաբուժական N1 80մմ կտրող  </t>
  </si>
  <si>
    <t xml:space="preserve">Ասեղ վիրաբուժական N1 50մմ կտրող :                                                           Որակի սերտիֆիկատներ`ISO13485 կամ համարժեք: </t>
  </si>
  <si>
    <t>33111490</t>
  </si>
  <si>
    <t>Էնդոսկոպերի մաքրման խոզանակ</t>
  </si>
  <si>
    <t>Ճկուն էնդոսկոպերի մաքրման խոզանակ , նախատեսված է ոչ պակաս , քան 2,8 մմ աշխատանքային ուղու համար, աշխատանքային մասի երկարությունը առնվազն 2300 մմ , մաքրող խոզանակի երկարությունը՝ առնվազն 20 մմ։</t>
  </si>
  <si>
    <t>Щетка для чистки эндоскопа</t>
  </si>
  <si>
    <t>Гибкая щетка для очистки эндоскопов, рассчитанная на рабочий путь не менее 2,8 мм, длину рабочей части не менее 2300 мм и длину чистящей щетки не менее 20 мм.</t>
  </si>
  <si>
    <t>Անխափան սնուցման 3000 ՎԱ ներկառուցված մարտկոցներով։ 
Իրական ժամանակում կրկնակի փոխակերպմամբ անխափան սնուցման սարքը նախատեված բժշկական, լաբորատոր և այլ սարքերի անխափան աշխատանքն ապահովելու համար: 
Առնվազն 6 հատ 12Վ/9ԱԺ փականով կարգավորվող կապարաթթվային մարտկոցներով առնվազն 3-5 տարվա աշխատանքի համար նախատեսված կյանքի տևողությամբ
Հզորություն՝ 3կՎԱ
Մուտք
Lարում՝ 208/220/203/240Վ, փոփոխական, միաֆազ
Լարման տատանում՝ 110 -ից  մինչև 290Վ տիրույթը
Հաճախականություն 40-ից 70 Հց (ավտոզգայությամբ)
Մուտքային հզորության գործակիցը՝ ոչ պակաս քան 0.99
ԵԼՔ
Նոմինալ հզորություն՝ 3կՎԱ
Ակիվ հզորություն՝ 3կՎտ
Հզորության գործակից՝ 1
Ֆազերի քանակը՝ միաֆազ
Լարում՝ 220, 230, 240Վ, ընտրովի
Կայունություն՝ ոչ ավել քան ±1%
Ընդհանուր հարմոնիկ շեղումը (THD) ոչ ավել քան ≤3%(գծային բեռնվածություն), ≤ 6% (ոչ գծային բեռնվածություն)
Արդյունավետությունը օնլայն ռեժիմում՝ ոչ պակաս 91%, մարտկոցների ռեժիմում՝ ոչ պակաս 86%, 
Ալիքի տեսակը՝ մաքուր սինուսոիդա
Հաճախականությունը և նրա կայունությունը՝ 50/60±0,2% Հց
Ելքերի քանակը՝ առնվազն IEC 8 հատ C13, 1 հատ C19
Այլ տվյալներ
Մարտկոցների տաք(Hot-Swappable) փոխարինման հնարավորությամբ 
Տվյալների ցուցադրում բազմաֆունկցիոնալ LCD/LED գունավոր հպումային (touch) դիսփլեյի վրա՝ բեռի չափ, մարկոցների լիցքավորման չափը, մուտքային և ելքային լարում և հաճախականություն, աշխատանքային ռեժիմ, առաջացած խնդրի համար
LCD/LED դիսփլեյը թույլ է տալիս անմիջական հսկել և կառավարել համակարգի վիճակը և արտադրողականությունը:
Ինտերֆեյս, USB: Ներառյալ համակարգչային ծրագրային ապահովում(Windows, Mac, Linux), ԱՍԱ-ի գրաֆիկական և թվային կառավարման, հսկման, արձանագրությունների հավաքագրման համար։ 
Մարտկոցների լիցքավորման և կառավարման համակարգ
Ինդիկատորներ՝ տագնապի, զուգահոսագծի, մարտկոցի, ինվերտերի, 
EPO, ECO, գեներատորի ֆունկցիա 
Աղմուկը՝ ոչ ավել քան 55դԲ 1 մետր հեռավորության վրա 
ԱՍՍ-ի արտաքին չափսերը` ոչ ավել քան 440x600x86.5մմ շեղում ոչ ավել 5%
ԱՍԱ-ի քաշը՝ առնվազն 25 կգ, ներառյալ մարտկոցները
Երաշխիք՝ 24 ամիս, ներառյալ մարտկոցները։</t>
  </si>
  <si>
    <t>Источник бесперебойного питания реального времени с двойным переключением 3000 ВА</t>
  </si>
  <si>
    <t>Источник бесперебойного питания 3000 ВА со встроенными аккумуляторами.
Источник бесперебойного питания с двойным преобразованием, работающий в режиме реального времени, предназначен для обеспечения бесперебойной работы медицинского, лабораторного и другого оборудования.
Не менее 6 свинцово-кислотных аккумуляторов с клапанным регулированием ёмкостью 12 В/9 А·ч со сроком службы не менее 3–5 лет.
Мощность: 3 кВА
Вход
Выход: 208/220/203/240 В переменного тока, однофазное
Диапазон напряжения: от 110 до 290 В
Частота: от 40 до 70 Гц (автоматическое определение)
Входной коэффициент мощности: не менее 0,99
ВЫХОД
Номинальная мощность: 3 кВА
Активная мощность: 3 кВт
Коэффициент мощности: 1
Количество фаз: однофазное
Напряжение: 220, 230, 240 В, опционально
Стабильность: не более ±1%
Коэффициент гармонических искажений (THD): не более ≤3% (линейная нагрузка), ≤6% (нелинейная нагрузка)
КПД в режиме онлайн: не менее 91%, в режиме работы от аккумуляторов: не менее 86%
Тип выходного сигнала: чистая синусоида
Частота и её стабильность: 50/60±0,2% Гц
Количество выходов: не менее 8 IEC C13, 1 IEC C19
Прочие характеристики
Возможность горячей замены аккумуляторных батарей
Отображение данных на многофункциональном цветном сенсорном ЖК-дисплее: величина нагрузки, уровень заряда аккумуляторных батарей, входное и выходное напряжение и частота, режим работы, информация о возникшей проблеме
ЖК-дисплей позволяет напрямую контролировать и управлять состоянием и производительностью системы.
Интерфейс USB: Включая программное обеспечение для ПК (Windows, Mac, Linux) для графического и цифрового управления, мониторинга и регистрации данных ИБП.
Зарядка аккумуляторных батарей и система управления
Индикаторы: сигнализация, параллельное подключение, аккумулятор, инвертор, аварийное отключение питания (EPO), ECO, функция генератора
Уровень шума: не более 55 дБ на расстоянии 1 метра
Внешние габариты ИБП: не более 440x600x86,5 мм, отклонение не более 5%
Вес ИБП: не менее 25 кг, включая аккумуляторы
Гарантия: 24 месяца, включая аккумуляторы.</t>
  </si>
  <si>
    <t>Իրական ժամանակում կրկնակի
փոխակերմամբ անխափան
սնուցման սարք 3000ՎԱ,
Իրական ժամանակում կրկնակի
փոխակերմամբ անխափան
սնուցման սարք 3000ՎԱ,
Իրական ժամանակում կրկնակի
փոխակերմամբ անխափան
սնուցման սարք 3000ՎԱ,
Իրական ժամանակում կրկնակի
փոխակերմամբ անխափան
սնուցման սարք 3000ՎԱ</t>
  </si>
  <si>
    <t>Անխափան սնուցման 1000 ՎԱ ներկառուցված մարտկոցներով։ 
Իրական ժամանակում կրկնակի փոխակերպմամբ անխափան սնուցման սարքը նախատեված բժշկական, լաբորատոր և այլ սարքերի անխափան աշխատանքն ապահովելու համար: 
Առնվազն 3 հատ 12Վ/9ԱԺ փականով կարգավորվող կապարաթթվային մարտկոցներով առնվազն 3-5 տարվա աշխատանքի համար նախատեսված կյանքի տևողությամբ
Հզորություն՝ 1կՎԱ
Մուտք
Lարում՝ 208/220/203/240Վ, փոփոխական, միաֆազ
Լարման տատանում՝ 110 -ից  մինչև 290Վ տիրույթը
Հաճախականություն 40-ից 70 Հց (ավտոզդայությամբ)
Մուտքային հզորության գործակիցը՝ ոչ պակաս քան 0.99
ԵԼՔ
Նոմինալ հզորություն՝ 1կՎԱ
Ակիվ հզորություն՝ 1կՎտ
Հզորության գործակից՝ 1
Ֆազերի քանակը՝ միաֆազ
Լարում՝ 220, 230, 240Վ, ընտրովի
Կայունություն՝ ոչ ավել քան ±1%
Ընդհանուր հարմոնիկ շեղումը (THD) ոչ ավել քան ≤3%(գծային բեռնվածություն), ≤ 6% (ոչ գծային բեռնվածություն)
Արդյունավետությունը օնլայն ռեժիմում՝ ոչ պակաս 89%, մարտկոցների ռեժիմում՝ ոչ պակաս 85%, 
Ալիքի տեսակը՝ մաքուր սինուսոիդա
Հաճախականությունը և նրա կայունությունը՝ 50/60±0,2% Հց
Ելքերի քանակը՝ առնվազն IEC 8 հատ C13
Այլ տվյալներ
Մարտկոցների տաք(Hot-Swappable) փոխարինման հնարավորությամբ 
Տվյալների ցուցադրում բազմաֆունկցիոնալ LCD/LED գունավոր հպումային (touch) դիսփլեյի վրա՝ բեռի չափ, մարկոցների լիցքավորման չափը, մուտքային և ելքային լարում և հաճախականություն, աշխատանքային ռեժիմ, առաջացած խնդրի համար
LCD/LED դիսփլեյը թույլ է տալիս անմիջական հսկել և կառավարել համակարգի վիճակը և արտադրողականությունը:
Ինտերֆեյս, USB: Ներառյալ համակարգչային ծրագրային ապահովում(Windows, Mac, Linux), ԱՍԱ-ի գրաֆիկական և թվային կառավարման, հսկման, արձանագրությունների հավաքագրման համար։ 
Մարտկոցների լիցքավորման և կառավարման համակարգ
Ինդիկատորներ՝ տագնապի, զուգահոսագծի, մարտկոցի, ինվերտերի, 
EPO, ECO, գեներատորի ֆունկցիա 
Աղմուկը՝ ոչ ավել քան 55դԲ 1 մետր հեռավորության վրա 
ԱՍՍ-ի արտաքին չափսերը` ոչ ավել քան 440x470x86.5մմ շեղում ոչ ավել 5%
ԱՍԱ-ի քաշը՝ առնվազն 13,5 կգ, ներառյալ մարտկոցները
Երաշխիք՝ 24 ամիս, ներառյալ մարտկոցները։</t>
  </si>
  <si>
    <t>Իրական ժամանակում կրկնակի փոխակերմամբ անխափան սնուցման սարք 1000ՎԱ</t>
  </si>
  <si>
    <t>Источник бесперебойного питания реального времени с двойным переключением 1000 ВА</t>
  </si>
  <si>
    <t>Источник бесперебойного питания мощностью 1000 ВА со встроенными аккумуляторами.
Источник бесперебойного питания с двойным преобразованием, работающий в режиме реального времени, предназначен для обеспечения бесперебойной работы медицинского, лабораторного и другого оборудования.
Не менее 3 свинцово-кислотных аккумуляторов с клапанным регулированием ёмкостью 12 В/9 А·ч со сроком службы не менее 3–5 лет.
Мощность: 1 кВА
Вход
Выход: 208/220/203/240 В переменного тока, однофазное
Диапазон напряжения: от 110 до 290 В
Частота: от 40 до 70 Гц (автоматический выбор диапазона)
Входной коэффициент мощности: не менее 0,99
ВЫХОД
Номинальная мощность: 1 кВА
Фактическая мощность: 1 кВт
Коэффициент мощности: 1
Количество фаз: однофазное
Напряжение: 220, 230, 240 В, опционально
Стабильность: не более ±1%
Коэффициент гармонических искажений (THD) не более ≤3% (линейная нагрузка), ≤6% (нелинейная нагрузка)
КПД в режиме онлайн: не менее 89%, в режиме работы от аккумуляторов: не менее 85%
Тип напряжения: чистая синусоида
Частота и её стабильность: 50/60 ±0,2% Гц
Количество выходов: не менее 8 IEC C13
Прочие данные
Возможность горячей замены аккумуляторов
Отображение данных на многофункциональном цветном сенсорном ЖК-дисплее: величина нагрузки, уровень заряда аккумуляторов, входное и выходное напряжение и частота, режим работы, а также информация о возникшей проблеме.
ЖК-дисплей позволяет напрямую контролировать и управлять состоянием и производительностью системы.
Интерфейс USB: Включая компьютерное программное обеспечение (Windows, Mac, Linux) для графического и цифрового управления, мониторинга и регистрации состояния ИБП.
Система зарядки и управления аккумуляторами
Индикаторы: аварийная сигнализация, Параллельный режим, аккумулятор, инвертор,
EPO, ECO, функция генератора
Уровень шума: не более 55 дБ на расстоянии 1 метра
Внешние габариты ИБП: не более 440x470x86,5 мм, отклонение не более 5%
Вес ИБП: не менее 13,5 кг, включая аккумуляторы
Гарантия: 24 месяца, включая аккумуляторы.</t>
  </si>
  <si>
    <t>Համակարգ․ օպերատոր , դեղագործ՝                           Ք․ Արաբխանյան</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</si>
</sst>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 ;[Red]\-0\ "/>
  </numFmts>
  <fonts count="35">
    <font>
      <sz val="11"/>
      <color rgb="FF000000"/>
      <name val="Calibri"/>
      <family val="2"/>
      <charset val="1"/>
    </font>
    <font>
      <sz val="9"/>
      <name val="Arial Armenian"/>
      <family val="2"/>
      <charset val="204"/>
    </font>
    <font>
      <b/>
      <sz val="8"/>
      <name val="Arial Armenian"/>
      <family val="2"/>
      <charset val="204"/>
    </font>
    <font>
      <sz val="8"/>
      <name val="Arial Armenian"/>
      <family val="2"/>
      <charset val="204"/>
    </font>
    <font>
      <sz val="9"/>
      <name val="Arial LatArm"/>
      <family val="2"/>
      <charset val="204"/>
    </font>
    <font>
      <sz val="8"/>
      <name val="Arial LatRus"/>
      <charset val="204"/>
    </font>
    <font>
      <sz val="8"/>
      <name val="Arial Cyr"/>
      <charset val="204"/>
    </font>
    <font>
      <sz val="8"/>
      <name val="Arial LatArm"/>
      <family val="2"/>
      <charset val="204"/>
    </font>
    <font>
      <sz val="8"/>
      <name val="Arial Cyr"/>
      <family val="2"/>
      <charset val="204"/>
    </font>
    <font>
      <sz val="8"/>
      <name val="Arial ARM"/>
      <charset val="204"/>
    </font>
    <font>
      <b/>
      <sz val="9"/>
      <name val="Arial Armenian"/>
      <family val="2"/>
      <charset val="204"/>
    </font>
    <font>
      <sz val="10"/>
      <name val="Arial Cyr"/>
    </font>
    <font>
      <sz val="10"/>
      <color indexed="9"/>
      <name val="Arial Cyr"/>
    </font>
    <font>
      <b/>
      <sz val="10"/>
      <color indexed="8"/>
      <name val="Arial Cyr"/>
    </font>
    <font>
      <sz val="10"/>
      <color indexed="16"/>
      <name val="Arial Cyr"/>
    </font>
    <font>
      <b/>
      <sz val="10"/>
      <color indexed="9"/>
      <name val="Arial Cyr"/>
    </font>
    <font>
      <i/>
      <sz val="10"/>
      <color indexed="23"/>
      <name val="Arial Cyr"/>
    </font>
    <font>
      <sz val="10"/>
      <color indexed="17"/>
      <name val="Arial Cyr"/>
    </font>
    <font>
      <sz val="18"/>
      <color indexed="8"/>
      <name val="Arial Cyr"/>
    </font>
    <font>
      <sz val="12"/>
      <color indexed="8"/>
      <name val="Arial Cyr"/>
    </font>
    <font>
      <b/>
      <sz val="24"/>
      <color indexed="8"/>
      <name val="Arial Cyr"/>
    </font>
    <font>
      <u/>
      <sz val="10"/>
      <color indexed="12"/>
      <name val="Arial Cyr"/>
    </font>
    <font>
      <sz val="10"/>
      <color indexed="19"/>
      <name val="Arial Cyr"/>
    </font>
    <font>
      <sz val="10"/>
      <color indexed="63"/>
      <name val="Arial Cyr"/>
    </font>
    <font>
      <sz val="10"/>
      <color indexed="10"/>
      <name val="Arial Cyr"/>
    </font>
    <font>
      <sz val="10"/>
      <name val="Arial"/>
      <family val="2"/>
    </font>
    <font>
      <sz val="10"/>
      <name val="Arial"/>
      <family val="2"/>
      <charset val="1"/>
    </font>
    <font>
      <sz val="9"/>
      <name val="Arial"/>
      <family val="2"/>
      <charset val="204"/>
    </font>
    <font>
      <sz val="9"/>
      <name val="Arial LatRus"/>
      <charset val="204"/>
    </font>
    <font>
      <sz val="10"/>
      <name val="Arial"/>
      <family val="2"/>
      <charset val="204"/>
    </font>
    <font>
      <sz val="8"/>
      <name val="Arial"/>
      <family val="2"/>
      <charset val="204"/>
    </font>
    <font>
      <sz val="7"/>
      <name val="Arial"/>
      <family val="2"/>
      <charset val="204"/>
    </font>
    <font>
      <sz val="7"/>
      <name val="Arial LatRus"/>
      <charset val="204"/>
    </font>
    <font>
      <sz val="11"/>
      <color theme="1"/>
      <name val="Calibri"/>
      <family val="2"/>
      <scheme val="minor"/>
    </font>
    <font>
      <sz val="11"/>
      <name val="Calibri"/>
      <family val="2"/>
      <charset val="204"/>
    </font>
  </fonts>
  <fills count="10">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indexed="10"/>
        <bgColor indexed="16"/>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s>
  <cellStyleXfs count="94">
    <xf numFmtId="0" fontId="0" fillId="0" borderId="0"/>
    <xf numFmtId="0" fontId="11"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23" fillId="8" borderId="3" applyNumberFormat="0" applyAlignment="0" applyProtection="0"/>
    <xf numFmtId="0" fontId="23" fillId="8" borderId="3" applyNumberFormat="0" applyAlignment="0" applyProtection="0"/>
    <xf numFmtId="0" fontId="23" fillId="8" borderId="3" applyNumberFormat="0" applyAlignment="0" applyProtection="0"/>
    <xf numFmtId="0" fontId="23" fillId="8" borderId="3" applyNumberFormat="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1" fillId="0" borderId="0"/>
    <xf numFmtId="0" fontId="23" fillId="8" borderId="4" applyNumberFormat="0" applyAlignment="0" applyProtection="0"/>
    <xf numFmtId="0" fontId="23" fillId="8" borderId="4" applyNumberFormat="0" applyAlignment="0" applyProtection="0"/>
    <xf numFmtId="0" fontId="23" fillId="8" borderId="4" applyNumberFormat="0" applyAlignment="0" applyProtection="0"/>
    <xf numFmtId="0" fontId="23" fillId="8" borderId="4" applyNumberFormat="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6" fillId="0" borderId="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5" borderId="0" applyNumberFormat="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5" fillId="0" borderId="0"/>
    <xf numFmtId="0" fontId="23" fillId="8" borderId="7" applyNumberFormat="0" applyAlignment="0" applyProtection="0"/>
    <xf numFmtId="0" fontId="23" fillId="8" borderId="7" applyNumberFormat="0" applyAlignment="0" applyProtection="0"/>
    <xf numFmtId="0" fontId="23" fillId="8" borderId="7" applyNumberFormat="0" applyAlignment="0" applyProtection="0"/>
    <xf numFmtId="0" fontId="23" fillId="8" borderId="7" applyNumberFormat="0" applyAlignment="0" applyProtection="0"/>
    <xf numFmtId="0" fontId="33" fillId="0" borderId="0"/>
  </cellStyleXfs>
  <cellXfs count="80">
    <xf numFmtId="0" fontId="0" fillId="0" borderId="0" xfId="0"/>
    <xf numFmtId="1" fontId="1" fillId="0" borderId="0" xfId="0" applyNumberFormat="1" applyFont="1" applyAlignment="1">
      <alignment horizontal="center" vertical="center"/>
    </xf>
    <xf numFmtId="1" fontId="2" fillId="0" borderId="1" xfId="0" applyNumberFormat="1" applyFont="1" applyBorder="1" applyAlignment="1">
      <alignment horizontal="center" vertical="center"/>
    </xf>
    <xf numFmtId="3" fontId="1" fillId="0" borderId="0" xfId="0" applyNumberFormat="1" applyFont="1" applyAlignment="1">
      <alignment vertical="center"/>
    </xf>
    <xf numFmtId="3" fontId="2" fillId="0" borderId="1" xfId="0" applyNumberFormat="1" applyFont="1" applyBorder="1" applyAlignment="1">
      <alignment horizontal="center" vertical="center" wrapText="1"/>
    </xf>
    <xf numFmtId="49" fontId="3" fillId="0" borderId="0" xfId="0" applyNumberFormat="1" applyFont="1" applyAlignment="1">
      <alignment horizontal="center" vertical="center"/>
    </xf>
    <xf numFmtId="1" fontId="1" fillId="0" borderId="1" xfId="0" applyNumberFormat="1" applyFont="1" applyBorder="1" applyAlignment="1">
      <alignment horizontal="center" vertical="center"/>
    </xf>
    <xf numFmtId="0" fontId="3" fillId="0" borderId="1" xfId="0" applyFont="1" applyBorder="1" applyAlignment="1">
      <alignment horizontal="left" vertical="top" wrapText="1"/>
    </xf>
    <xf numFmtId="3" fontId="3" fillId="0" borderId="1" xfId="0" applyNumberFormat="1" applyFont="1" applyBorder="1" applyAlignment="1">
      <alignment horizontal="center" vertical="center" wrapText="1"/>
    </xf>
    <xf numFmtId="0" fontId="5" fillId="0" borderId="1" xfId="0" applyFont="1" applyBorder="1" applyAlignment="1">
      <alignment horizontal="center" vertical="top" wrapText="1"/>
    </xf>
    <xf numFmtId="0" fontId="6" fillId="0" borderId="0" xfId="0" applyFont="1" applyAlignment="1">
      <alignment vertical="center"/>
    </xf>
    <xf numFmtId="0" fontId="8" fillId="0" borderId="1" xfId="0" applyFont="1" applyBorder="1" applyAlignment="1">
      <alignment horizontal="left" vertical="top" wrapText="1"/>
    </xf>
    <xf numFmtId="0" fontId="8" fillId="0" borderId="1" xfId="0" applyFont="1" applyBorder="1" applyAlignment="1">
      <alignment horizontal="left" vertical="center" wrapText="1"/>
    </xf>
    <xf numFmtId="1" fontId="6" fillId="0" borderId="1" xfId="0" applyNumberFormat="1" applyFont="1" applyBorder="1" applyAlignment="1">
      <alignment horizontal="right" vertical="center"/>
    </xf>
    <xf numFmtId="49" fontId="1" fillId="0" borderId="1" xfId="0" applyNumberFormat="1" applyFont="1" applyBorder="1" applyAlignment="1">
      <alignment horizontal="center" vertical="center"/>
    </xf>
    <xf numFmtId="0" fontId="3" fillId="0" borderId="1" xfId="0" applyFont="1" applyBorder="1" applyAlignment="1">
      <alignment horizontal="center" vertical="center"/>
    </xf>
    <xf numFmtId="1" fontId="9" fillId="0" borderId="1" xfId="0" applyNumberFormat="1" applyFont="1" applyBorder="1" applyAlignment="1">
      <alignment horizontal="right" vertical="center"/>
    </xf>
    <xf numFmtId="165" fontId="1" fillId="0" borderId="1" xfId="0" applyNumberFormat="1" applyFont="1" applyBorder="1" applyAlignment="1">
      <alignment horizontal="center" vertical="center"/>
    </xf>
    <xf numFmtId="3" fontId="7" fillId="0" borderId="1" xfId="0" applyNumberFormat="1" applyFont="1" applyBorder="1" applyAlignment="1">
      <alignment horizontal="center" vertical="center"/>
    </xf>
    <xf numFmtId="165" fontId="3" fillId="0" borderId="1" xfId="0" applyNumberFormat="1" applyFont="1" applyBorder="1" applyAlignment="1">
      <alignment horizontal="left" vertical="top" wrapText="1"/>
    </xf>
    <xf numFmtId="165" fontId="3" fillId="0" borderId="2" xfId="0" applyNumberFormat="1" applyFont="1" applyBorder="1" applyAlignment="1">
      <alignment vertical="top" wrapText="1"/>
    </xf>
    <xf numFmtId="0" fontId="8" fillId="0" borderId="2" xfId="0" applyFont="1" applyBorder="1" applyAlignment="1">
      <alignment horizontal="center" vertical="center"/>
    </xf>
    <xf numFmtId="0" fontId="8" fillId="0" borderId="2" xfId="0" applyFont="1" applyBorder="1" applyAlignment="1">
      <alignment horizontal="left" vertical="top" wrapText="1"/>
    </xf>
    <xf numFmtId="0" fontId="6" fillId="0" borderId="1" xfId="0" applyFont="1" applyBorder="1" applyAlignment="1">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vertical="center"/>
    </xf>
    <xf numFmtId="0" fontId="1" fillId="0" borderId="0" xfId="0" applyFont="1" applyAlignment="1">
      <alignment vertical="top"/>
    </xf>
    <xf numFmtId="0" fontId="1" fillId="0" borderId="0" xfId="0" applyFont="1"/>
    <xf numFmtId="0" fontId="1" fillId="0" borderId="0" xfId="0" applyFont="1" applyAlignment="1">
      <alignment vertical="top" wrapText="1"/>
    </xf>
    <xf numFmtId="0" fontId="2" fillId="0" borderId="1" xfId="0" applyFont="1" applyBorder="1" applyAlignment="1">
      <alignment horizontal="center" vertical="center"/>
    </xf>
    <xf numFmtId="0" fontId="1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0" fillId="0" borderId="0" xfId="0" applyFont="1" applyAlignment="1">
      <alignment horizontal="center" vertical="center"/>
    </xf>
    <xf numFmtId="0" fontId="10" fillId="0" borderId="1" xfId="0" applyFont="1" applyBorder="1" applyAlignment="1">
      <alignment horizontal="center" vertical="top" wrapText="1"/>
    </xf>
    <xf numFmtId="0" fontId="2" fillId="0" borderId="1" xfId="0" applyFont="1" applyBorder="1" applyAlignment="1">
      <alignment horizontal="center" vertical="top" wrapText="1"/>
    </xf>
    <xf numFmtId="3" fontId="3" fillId="0" borderId="1" xfId="0" applyNumberFormat="1" applyFont="1" applyBorder="1" applyAlignment="1">
      <alignment horizontal="center" vertical="center"/>
    </xf>
    <xf numFmtId="3" fontId="3" fillId="0" borderId="1" xfId="0" applyNumberFormat="1" applyFont="1" applyBorder="1" applyAlignment="1">
      <alignment horizontal="left" vertical="top" wrapText="1"/>
    </xf>
    <xf numFmtId="3" fontId="1" fillId="0" borderId="1" xfId="0" applyNumberFormat="1" applyFont="1" applyBorder="1" applyAlignment="1">
      <alignment vertical="top" wrapText="1"/>
    </xf>
    <xf numFmtId="0" fontId="3" fillId="0" borderId="1" xfId="0" applyFont="1" applyBorder="1" applyAlignment="1">
      <alignment horizontal="center" vertical="center" wrapText="1"/>
    </xf>
    <xf numFmtId="3" fontId="3" fillId="0" borderId="1" xfId="0" applyNumberFormat="1" applyFont="1" applyBorder="1" applyAlignment="1">
      <alignment vertical="center" wrapText="1"/>
    </xf>
    <xf numFmtId="0" fontId="3" fillId="0" borderId="2" xfId="0" applyFont="1" applyBorder="1" applyAlignment="1">
      <alignment horizontal="center" vertical="center"/>
    </xf>
    <xf numFmtId="0" fontId="1" fillId="0" borderId="0" xfId="0" applyFont="1" applyBorder="1"/>
    <xf numFmtId="0" fontId="10" fillId="0" borderId="0" xfId="0" applyFont="1" applyBorder="1" applyAlignment="1">
      <alignment horizontal="center" vertical="center"/>
    </xf>
    <xf numFmtId="0" fontId="6" fillId="0" borderId="0" xfId="0" applyFont="1" applyBorder="1" applyAlignment="1">
      <alignment vertical="center"/>
    </xf>
    <xf numFmtId="0" fontId="1" fillId="0" borderId="0" xfId="0" applyFont="1" applyFill="1" applyAlignment="1">
      <alignment horizontal="left" vertical="top"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top" wrapText="1"/>
    </xf>
    <xf numFmtId="0" fontId="1" fillId="0" borderId="5" xfId="0" applyFont="1" applyBorder="1" applyAlignment="1">
      <alignment horizontal="center" vertical="center"/>
    </xf>
    <xf numFmtId="165" fontId="1" fillId="0" borderId="5" xfId="0" applyNumberFormat="1" applyFont="1" applyBorder="1" applyAlignment="1">
      <alignment horizontal="center" vertical="center"/>
    </xf>
    <xf numFmtId="0" fontId="3" fillId="0" borderId="5" xfId="0" applyFont="1" applyBorder="1" applyAlignment="1">
      <alignment horizontal="center" vertical="center" wrapText="1"/>
    </xf>
    <xf numFmtId="3" fontId="7" fillId="0" borderId="5" xfId="0" applyNumberFormat="1" applyFont="1" applyBorder="1" applyAlignment="1">
      <alignment horizontal="center" vertical="center"/>
    </xf>
    <xf numFmtId="0" fontId="8" fillId="0" borderId="6" xfId="0" applyFont="1" applyBorder="1" applyAlignment="1">
      <alignment horizontal="center" vertical="center"/>
    </xf>
    <xf numFmtId="0" fontId="29" fillId="0" borderId="5" xfId="68" applyFont="1" applyFill="1" applyBorder="1" applyAlignment="1">
      <alignment horizontal="center" vertical="top" wrapText="1"/>
    </xf>
    <xf numFmtId="0" fontId="27" fillId="0" borderId="8" xfId="68" applyFont="1" applyFill="1" applyBorder="1" applyAlignment="1">
      <alignment horizontal="left" vertical="top" wrapText="1"/>
    </xf>
    <xf numFmtId="0" fontId="5" fillId="0" borderId="8" xfId="68" applyFont="1" applyFill="1" applyBorder="1" applyAlignment="1">
      <alignment horizontal="center" vertical="center" wrapText="1"/>
    </xf>
    <xf numFmtId="1" fontId="4" fillId="0" borderId="9" xfId="68" applyNumberFormat="1" applyFont="1" applyFill="1" applyBorder="1" applyAlignment="1">
      <alignment horizontal="right" vertical="center"/>
    </xf>
    <xf numFmtId="0" fontId="28" fillId="0" borderId="5" xfId="68" applyFont="1" applyFill="1" applyBorder="1" applyAlignment="1">
      <alignment horizontal="center" vertical="top" wrapText="1"/>
    </xf>
    <xf numFmtId="0" fontId="3"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3" fontId="3" fillId="0" borderId="1" xfId="0" applyNumberFormat="1" applyFont="1" applyFill="1" applyBorder="1" applyAlignment="1">
      <alignment horizontal="left" vertical="top" wrapText="1"/>
    </xf>
    <xf numFmtId="0" fontId="8" fillId="0" borderId="1" xfId="0" applyFont="1" applyFill="1" applyBorder="1" applyAlignment="1">
      <alignment horizontal="left" vertical="center" wrapText="1"/>
    </xf>
    <xf numFmtId="3" fontId="3" fillId="0" borderId="5" xfId="0" applyNumberFormat="1" applyFont="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Border="1" applyAlignment="1">
      <alignment horizontal="center" vertical="center"/>
    </xf>
    <xf numFmtId="0" fontId="30" fillId="0" borderId="8" xfId="0" applyFont="1" applyBorder="1" applyAlignment="1">
      <alignment horizontal="left" vertical="top" wrapText="1"/>
    </xf>
    <xf numFmtId="0" fontId="1" fillId="0" borderId="0" xfId="0" applyFont="1" applyAlignment="1">
      <alignment horizontal="left" vertical="center" wrapText="1"/>
    </xf>
    <xf numFmtId="49" fontId="34" fillId="0" borderId="5" xfId="68" applyNumberFormat="1" applyFont="1" applyBorder="1" applyAlignment="1">
      <alignment horizontal="center" vertical="center"/>
    </xf>
    <xf numFmtId="0" fontId="8" fillId="0" borderId="1" xfId="0" applyFont="1" applyBorder="1" applyAlignment="1">
      <alignment vertical="top" wrapText="1"/>
    </xf>
    <xf numFmtId="164" fontId="3" fillId="0" borderId="1" xfId="0" applyNumberFormat="1" applyFont="1" applyBorder="1" applyAlignment="1">
      <alignment horizontal="center" vertical="center" wrapText="1"/>
    </xf>
    <xf numFmtId="0" fontId="32" fillId="0" borderId="10" xfId="0" applyFont="1" applyBorder="1" applyAlignment="1">
      <alignment horizontal="center" vertical="center" wrapText="1"/>
    </xf>
    <xf numFmtId="0" fontId="5" fillId="0" borderId="11" xfId="0" applyFont="1" applyBorder="1" applyAlignment="1">
      <alignment horizontal="center" vertical="center" wrapText="1"/>
    </xf>
    <xf numFmtId="1" fontId="4" fillId="0" borderId="5" xfId="0" applyNumberFormat="1" applyFont="1" applyBorder="1" applyAlignment="1">
      <alignment horizontal="right" vertical="center"/>
    </xf>
    <xf numFmtId="0" fontId="32"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0" fillId="0" borderId="5" xfId="0" applyFont="1" applyBorder="1" applyAlignment="1">
      <alignment horizontal="center" vertical="top" wrapText="1"/>
    </xf>
    <xf numFmtId="0" fontId="31" fillId="0" borderId="5" xfId="0" applyFont="1" applyBorder="1" applyAlignment="1">
      <alignment horizontal="left" vertical="top" wrapText="1"/>
    </xf>
    <xf numFmtId="0" fontId="4" fillId="0" borderId="5" xfId="68" applyFont="1" applyFill="1" applyBorder="1" applyAlignment="1">
      <alignment horizontal="left" vertical="center"/>
    </xf>
    <xf numFmtId="0" fontId="1" fillId="0" borderId="0" xfId="0" applyFont="1" applyAlignment="1">
      <alignment horizontal="center" vertical="top" wrapText="1"/>
    </xf>
  </cellXfs>
  <cellStyles count="94">
    <cellStyle name="Accent 1 1" xfId="2"/>
    <cellStyle name="Accent 1 2" xfId="3"/>
    <cellStyle name="Accent 1 3" xfId="4"/>
    <cellStyle name="Accent 1 4" xfId="5"/>
    <cellStyle name="Accent 2 1" xfId="6"/>
    <cellStyle name="Accent 2 2" xfId="7"/>
    <cellStyle name="Accent 2 3" xfId="8"/>
    <cellStyle name="Accent 2 4" xfId="9"/>
    <cellStyle name="Accent 3 1" xfId="10"/>
    <cellStyle name="Accent 3 2" xfId="11"/>
    <cellStyle name="Accent 3 3" xfId="12"/>
    <cellStyle name="Accent 3 4" xfId="13"/>
    <cellStyle name="Accent 4" xfId="14"/>
    <cellStyle name="Accent 5" xfId="15"/>
    <cellStyle name="Accent 6" xfId="16"/>
    <cellStyle name="Accent 7" xfId="17"/>
    <cellStyle name="Bad 1" xfId="18"/>
    <cellStyle name="Bad 1 2" xfId="83"/>
    <cellStyle name="Bad 2" xfId="19"/>
    <cellStyle name="Bad 2 2" xfId="82"/>
    <cellStyle name="Bad 3" xfId="20"/>
    <cellStyle name="Bad 3 2" xfId="81"/>
    <cellStyle name="Bad 4" xfId="21"/>
    <cellStyle name="Bad 4 2" xfId="80"/>
    <cellStyle name="Error 1" xfId="22"/>
    <cellStyle name="Error 1 2" xfId="79"/>
    <cellStyle name="Error 2" xfId="23"/>
    <cellStyle name="Error 2 2" xfId="78"/>
    <cellStyle name="Error 3" xfId="24"/>
    <cellStyle name="Error 3 2" xfId="77"/>
    <cellStyle name="Error 4" xfId="25"/>
    <cellStyle name="Error 4 2" xfId="76"/>
    <cellStyle name="Excel Built-in Explanatory Text" xfId="75"/>
    <cellStyle name="Footnote 1" xfId="26"/>
    <cellStyle name="Footnote 2" xfId="27"/>
    <cellStyle name="Footnote 3" xfId="28"/>
    <cellStyle name="Footnote 4" xfId="29"/>
    <cellStyle name="Good 1" xfId="30"/>
    <cellStyle name="Good 2" xfId="31"/>
    <cellStyle name="Good 3" xfId="32"/>
    <cellStyle name="Good 4" xfId="33"/>
    <cellStyle name="Heading 1 1" xfId="34"/>
    <cellStyle name="Heading 1 2" xfId="35"/>
    <cellStyle name="Heading 1 3" xfId="36"/>
    <cellStyle name="Heading 1 4" xfId="37"/>
    <cellStyle name="Heading 2 1" xfId="38"/>
    <cellStyle name="Heading 2 2" xfId="39"/>
    <cellStyle name="Heading 2 3" xfId="40"/>
    <cellStyle name="Heading 2 4" xfId="41"/>
    <cellStyle name="Heading 3" xfId="42"/>
    <cellStyle name="Heading 4" xfId="43"/>
    <cellStyle name="Heading 5" xfId="74"/>
    <cellStyle name="Heading 6" xfId="73"/>
    <cellStyle name="Hyperlink 1" xfId="44"/>
    <cellStyle name="Hyperlink 2" xfId="45"/>
    <cellStyle name="Hyperlink 3" xfId="46"/>
    <cellStyle name="Hyperlink 4" xfId="47"/>
    <cellStyle name="Neutral 1" xfId="48"/>
    <cellStyle name="Neutral 2" xfId="49"/>
    <cellStyle name="Neutral 3" xfId="50"/>
    <cellStyle name="Neutral 4" xfId="51"/>
    <cellStyle name="Note 1" xfId="52"/>
    <cellStyle name="Note 1 2" xfId="72"/>
    <cellStyle name="Note 1 3" xfId="89"/>
    <cellStyle name="Note 2" xfId="53"/>
    <cellStyle name="Note 2 2" xfId="71"/>
    <cellStyle name="Note 2 3" xfId="90"/>
    <cellStyle name="Note 3" xfId="54"/>
    <cellStyle name="Note 3 2" xfId="70"/>
    <cellStyle name="Note 3 3" xfId="91"/>
    <cellStyle name="Note 4" xfId="55"/>
    <cellStyle name="Note 4 2" xfId="69"/>
    <cellStyle name="Note 4 3" xfId="92"/>
    <cellStyle name="Status 1" xfId="56"/>
    <cellStyle name="Status 2" xfId="57"/>
    <cellStyle name="Status 3" xfId="58"/>
    <cellStyle name="Status 4" xfId="59"/>
    <cellStyle name="Text 1" xfId="60"/>
    <cellStyle name="Text 2" xfId="61"/>
    <cellStyle name="Text 3" xfId="62"/>
    <cellStyle name="Text 4" xfId="63"/>
    <cellStyle name="Warning 1" xfId="64"/>
    <cellStyle name="Warning 1 2" xfId="84"/>
    <cellStyle name="Warning 2" xfId="65"/>
    <cellStyle name="Warning 2 2" xfId="85"/>
    <cellStyle name="Warning 3" xfId="66"/>
    <cellStyle name="Warning 3 2" xfId="86"/>
    <cellStyle name="Warning 4" xfId="67"/>
    <cellStyle name="Warning 4 2" xfId="87"/>
    <cellStyle name="Обычный" xfId="0" builtinId="0"/>
    <cellStyle name="Обычный 2" xfId="68"/>
    <cellStyle name="Обычный 3" xfId="1"/>
    <cellStyle name="Обычный 3 2" xfId="88"/>
    <cellStyle name="Обычный 3 3" xfId="9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B23"/>
  <sheetViews>
    <sheetView tabSelected="1" zoomScale="120" zoomScaleNormal="120" workbookViewId="0">
      <pane xSplit="9" ySplit="2" topLeftCell="J13" activePane="bottomRight" state="frozen"/>
      <selection activeCell="A2" sqref="A2"/>
      <selection pane="topRight" activeCell="L2" sqref="L2"/>
      <selection pane="bottomLeft" activeCell="A7" sqref="A7"/>
      <selection pane="bottomRight" activeCell="G13" sqref="G13"/>
    </sheetView>
  </sheetViews>
  <sheetFormatPr defaultColWidth="11.5546875" defaultRowHeight="11.4"/>
  <cols>
    <col min="1" max="1" width="3.5546875" style="24" customWidth="1"/>
    <col min="2" max="2" width="9.5546875" style="1" customWidth="1"/>
    <col min="3" max="3" width="14.5546875" style="46" customWidth="1"/>
    <col min="4" max="4" width="60.109375" style="30" customWidth="1"/>
    <col min="5" max="5" width="6.6640625" style="25" customWidth="1"/>
    <col min="6" max="6" width="17.44140625" style="26" hidden="1" customWidth="1"/>
    <col min="7" max="7" width="6.5546875" style="24" customWidth="1"/>
    <col min="8" max="8" width="6.88671875" style="3" customWidth="1"/>
    <col min="9" max="9" width="11.6640625" style="27" customWidth="1"/>
    <col min="10" max="10" width="11.5546875" style="27" customWidth="1"/>
    <col min="11" max="11" width="34.6640625" style="28" customWidth="1"/>
    <col min="12" max="12" width="7.44140625" style="25" customWidth="1"/>
    <col min="13" max="881" width="11.5546875" style="27"/>
    <col min="882" max="893" width="9.109375" style="29" customWidth="1"/>
    <col min="894" max="906" width="8.5546875" style="29" customWidth="1"/>
    <col min="907" max="907" width="8.5546875" style="43" customWidth="1"/>
    <col min="908" max="912" width="11.5546875" style="43"/>
    <col min="913" max="16384" width="11.5546875" style="29"/>
  </cols>
  <sheetData>
    <row r="1" spans="1:912" s="34" customFormat="1" ht="46.5" customHeight="1">
      <c r="A1" s="31" t="s">
        <v>0</v>
      </c>
      <c r="B1" s="2" t="s">
        <v>1</v>
      </c>
      <c r="C1" s="47" t="s">
        <v>2</v>
      </c>
      <c r="D1" s="32" t="s">
        <v>3</v>
      </c>
      <c r="E1" s="33" t="s">
        <v>4</v>
      </c>
      <c r="F1" s="33" t="s">
        <v>19</v>
      </c>
      <c r="G1" s="33" t="s">
        <v>8</v>
      </c>
      <c r="H1" s="4" t="s">
        <v>15</v>
      </c>
      <c r="I1" s="33" t="s">
        <v>18</v>
      </c>
      <c r="J1" s="33" t="s">
        <v>5</v>
      </c>
      <c r="K1" s="33" t="s">
        <v>6</v>
      </c>
      <c r="L1" s="33" t="s">
        <v>7</v>
      </c>
      <c r="AGX1" s="27"/>
      <c r="AGY1" s="27"/>
      <c r="AGZ1" s="27"/>
      <c r="AHA1" s="27"/>
      <c r="AHB1" s="27"/>
      <c r="AHC1" s="27"/>
      <c r="AHD1" s="27"/>
      <c r="AHE1" s="27"/>
      <c r="AHF1" s="27"/>
      <c r="AHW1" s="44"/>
      <c r="AHX1" s="44"/>
      <c r="AHY1" s="44"/>
      <c r="AHZ1" s="44"/>
      <c r="AIA1" s="44"/>
      <c r="AIB1" s="44"/>
    </row>
    <row r="2" spans="1:912" s="34" customFormat="1" ht="15" customHeight="1">
      <c r="A2" s="31"/>
      <c r="B2" s="2"/>
      <c r="C2" s="48"/>
      <c r="D2" s="35"/>
      <c r="E2" s="33"/>
      <c r="G2" s="33"/>
      <c r="H2" s="4"/>
      <c r="I2" s="33"/>
      <c r="J2" s="33"/>
      <c r="K2" s="36"/>
      <c r="L2" s="33"/>
      <c r="AGX2" s="29"/>
      <c r="AGY2" s="29"/>
      <c r="AGZ2" s="29"/>
      <c r="AHA2" s="29"/>
      <c r="AHB2" s="29"/>
      <c r="AHC2" s="29"/>
      <c r="AHD2" s="29"/>
      <c r="AHE2" s="29"/>
      <c r="AHF2" s="29"/>
      <c r="AHW2" s="44"/>
      <c r="AHX2" s="44"/>
      <c r="AHY2" s="44"/>
      <c r="AHZ2" s="44"/>
      <c r="AIA2" s="44"/>
      <c r="AIB2" s="44"/>
    </row>
    <row r="3" spans="1:912" ht="65.099999999999994" customHeight="1">
      <c r="A3" s="37">
        <v>1</v>
      </c>
      <c r="B3" s="5" t="s">
        <v>21</v>
      </c>
      <c r="C3" s="61" t="s">
        <v>16</v>
      </c>
      <c r="D3" s="39" t="s">
        <v>17</v>
      </c>
      <c r="E3" s="8" t="s">
        <v>9</v>
      </c>
      <c r="F3" s="40" t="s">
        <v>20</v>
      </c>
      <c r="G3" s="8">
        <v>800</v>
      </c>
      <c r="H3" s="70">
        <v>21534</v>
      </c>
      <c r="I3" s="8">
        <f t="shared" ref="I3:I13" si="0">G3*H3</f>
        <v>17227200</v>
      </c>
      <c r="J3" s="41" t="s">
        <v>11</v>
      </c>
      <c r="K3" s="38" t="s">
        <v>12</v>
      </c>
      <c r="L3" s="37" t="s">
        <v>10</v>
      </c>
    </row>
    <row r="4" spans="1:912" s="10" customFormat="1" ht="60" customHeight="1">
      <c r="A4" s="37">
        <v>2</v>
      </c>
      <c r="B4" s="6">
        <v>33161120</v>
      </c>
      <c r="C4" s="59" t="s">
        <v>25</v>
      </c>
      <c r="D4" s="7" t="s">
        <v>26</v>
      </c>
      <c r="E4" s="8" t="s">
        <v>9</v>
      </c>
      <c r="F4" s="40" t="s">
        <v>20</v>
      </c>
      <c r="G4" s="18">
        <v>200</v>
      </c>
      <c r="H4" s="8">
        <v>1500</v>
      </c>
      <c r="I4" s="8">
        <f t="shared" si="0"/>
        <v>300000</v>
      </c>
      <c r="J4" s="9" t="s">
        <v>42</v>
      </c>
      <c r="K4" s="9" t="s">
        <v>43</v>
      </c>
      <c r="L4" s="40" t="s">
        <v>10</v>
      </c>
      <c r="AHW4" s="45"/>
      <c r="AHX4" s="45"/>
      <c r="AHY4" s="45"/>
      <c r="AHZ4" s="45"/>
      <c r="AIA4" s="45"/>
      <c r="AIB4" s="45"/>
    </row>
    <row r="5" spans="1:912" s="10" customFormat="1" ht="50.1" customHeight="1">
      <c r="A5" s="37">
        <v>3</v>
      </c>
      <c r="B5" s="14" t="s">
        <v>27</v>
      </c>
      <c r="C5" s="62" t="s">
        <v>44</v>
      </c>
      <c r="D5" s="69" t="s">
        <v>45</v>
      </c>
      <c r="E5" s="8" t="s">
        <v>9</v>
      </c>
      <c r="F5" s="40" t="s">
        <v>20</v>
      </c>
      <c r="G5" s="18">
        <v>10</v>
      </c>
      <c r="H5" s="15">
        <v>310</v>
      </c>
      <c r="I5" s="8">
        <f t="shared" si="0"/>
        <v>3100</v>
      </c>
      <c r="J5" s="12" t="s">
        <v>28</v>
      </c>
      <c r="K5" s="12" t="s">
        <v>28</v>
      </c>
      <c r="L5" s="13" t="s">
        <v>10</v>
      </c>
      <c r="AHW5" s="45"/>
      <c r="AHX5" s="45"/>
      <c r="AHY5" s="45"/>
      <c r="AHZ5" s="45"/>
      <c r="AIA5" s="45"/>
      <c r="AIB5" s="45"/>
    </row>
    <row r="6" spans="1:912" s="10" customFormat="1" ht="50.1" customHeight="1">
      <c r="A6" s="37">
        <v>4</v>
      </c>
      <c r="B6" s="14" t="s">
        <v>27</v>
      </c>
      <c r="C6" s="62" t="s">
        <v>46</v>
      </c>
      <c r="D6" s="69" t="s">
        <v>49</v>
      </c>
      <c r="E6" s="8" t="s">
        <v>9</v>
      </c>
      <c r="F6" s="40" t="s">
        <v>20</v>
      </c>
      <c r="G6" s="18">
        <v>10</v>
      </c>
      <c r="H6" s="15">
        <v>310</v>
      </c>
      <c r="I6" s="8">
        <f t="shared" si="0"/>
        <v>3100</v>
      </c>
      <c r="J6" s="12" t="s">
        <v>29</v>
      </c>
      <c r="K6" s="12" t="s">
        <v>29</v>
      </c>
      <c r="L6" s="13" t="s">
        <v>10</v>
      </c>
      <c r="AHW6" s="45"/>
      <c r="AHX6" s="45"/>
      <c r="AHY6" s="45"/>
      <c r="AHZ6" s="45"/>
      <c r="AIA6" s="45"/>
      <c r="AIB6" s="45"/>
    </row>
    <row r="7" spans="1:912" s="10" customFormat="1" ht="50.1" customHeight="1">
      <c r="A7" s="37">
        <v>5</v>
      </c>
      <c r="B7" s="14" t="s">
        <v>27</v>
      </c>
      <c r="C7" s="62" t="s">
        <v>48</v>
      </c>
      <c r="D7" s="69" t="s">
        <v>47</v>
      </c>
      <c r="E7" s="8" t="s">
        <v>9</v>
      </c>
      <c r="F7" s="40" t="s">
        <v>20</v>
      </c>
      <c r="G7" s="18">
        <v>12</v>
      </c>
      <c r="H7" s="15">
        <v>310</v>
      </c>
      <c r="I7" s="8">
        <f t="shared" si="0"/>
        <v>3720</v>
      </c>
      <c r="J7" s="12" t="s">
        <v>30</v>
      </c>
      <c r="K7" s="12" t="s">
        <v>30</v>
      </c>
      <c r="L7" s="13" t="s">
        <v>10</v>
      </c>
      <c r="AHW7" s="45"/>
      <c r="AHX7" s="45"/>
      <c r="AHY7" s="45"/>
      <c r="AHZ7" s="45"/>
      <c r="AIA7" s="45"/>
      <c r="AIB7" s="45"/>
    </row>
    <row r="8" spans="1:912" s="10" customFormat="1" ht="42" customHeight="1">
      <c r="A8" s="37">
        <v>6</v>
      </c>
      <c r="B8" s="17">
        <v>33141100</v>
      </c>
      <c r="C8" s="59" t="s">
        <v>31</v>
      </c>
      <c r="D8" s="7" t="s">
        <v>31</v>
      </c>
      <c r="E8" s="42" t="s">
        <v>9</v>
      </c>
      <c r="F8" s="40" t="s">
        <v>20</v>
      </c>
      <c r="G8" s="18">
        <v>216</v>
      </c>
      <c r="H8" s="15">
        <v>500</v>
      </c>
      <c r="I8" s="8">
        <f t="shared" si="0"/>
        <v>108000</v>
      </c>
      <c r="J8" s="11" t="s">
        <v>32</v>
      </c>
      <c r="K8" s="11" t="s">
        <v>33</v>
      </c>
      <c r="L8" s="13" t="s">
        <v>10</v>
      </c>
      <c r="AHW8" s="45"/>
      <c r="AHX8" s="45"/>
      <c r="AHY8" s="45"/>
      <c r="AHZ8" s="45"/>
      <c r="AIA8" s="45"/>
      <c r="AIB8" s="45"/>
    </row>
    <row r="9" spans="1:912" s="10" customFormat="1" ht="65.099999999999994" customHeight="1">
      <c r="A9" s="37">
        <v>7</v>
      </c>
      <c r="B9" s="49" t="s">
        <v>34</v>
      </c>
      <c r="C9" s="60" t="s">
        <v>35</v>
      </c>
      <c r="D9" s="20" t="s">
        <v>36</v>
      </c>
      <c r="E9" s="15" t="s">
        <v>9</v>
      </c>
      <c r="F9" s="40" t="s">
        <v>20</v>
      </c>
      <c r="G9" s="18">
        <v>80</v>
      </c>
      <c r="H9" s="21">
        <v>5500</v>
      </c>
      <c r="I9" s="8">
        <f t="shared" si="0"/>
        <v>440000</v>
      </c>
      <c r="J9" s="22" t="s">
        <v>37</v>
      </c>
      <c r="K9" s="22" t="s">
        <v>38</v>
      </c>
      <c r="L9" s="16" t="s">
        <v>10</v>
      </c>
      <c r="AHW9" s="45"/>
      <c r="AHX9" s="45"/>
      <c r="AHY9" s="45"/>
      <c r="AHZ9" s="45"/>
      <c r="AIA9" s="45"/>
      <c r="AIB9" s="45"/>
    </row>
    <row r="10" spans="1:912" s="10" customFormat="1" ht="65.099999999999994" customHeight="1">
      <c r="A10" s="37">
        <v>8</v>
      </c>
      <c r="B10" s="68" t="s">
        <v>50</v>
      </c>
      <c r="C10" s="54" t="s">
        <v>51</v>
      </c>
      <c r="D10" s="55" t="s">
        <v>52</v>
      </c>
      <c r="E10" s="78" t="s">
        <v>9</v>
      </c>
      <c r="F10" s="51"/>
      <c r="G10" s="52">
        <v>50</v>
      </c>
      <c r="H10" s="53">
        <v>1000</v>
      </c>
      <c r="I10" s="8">
        <f t="shared" si="0"/>
        <v>50000</v>
      </c>
      <c r="J10" s="56" t="s">
        <v>53</v>
      </c>
      <c r="K10" s="58" t="s">
        <v>54</v>
      </c>
      <c r="L10" s="57" t="s">
        <v>10</v>
      </c>
      <c r="AHW10" s="45"/>
      <c r="AHX10" s="45"/>
      <c r="AHY10" s="45"/>
      <c r="AHZ10" s="45"/>
      <c r="AIA10" s="45"/>
      <c r="AIB10" s="45"/>
    </row>
    <row r="11" spans="1:912" s="10" customFormat="1" ht="45" customHeight="1">
      <c r="A11" s="37">
        <v>9</v>
      </c>
      <c r="B11" s="50">
        <v>33141110</v>
      </c>
      <c r="C11" s="59" t="s">
        <v>39</v>
      </c>
      <c r="D11" s="19" t="s">
        <v>40</v>
      </c>
      <c r="E11" s="15" t="s">
        <v>9</v>
      </c>
      <c r="F11" s="40" t="s">
        <v>20</v>
      </c>
      <c r="G11" s="18">
        <v>60</v>
      </c>
      <c r="H11" s="15">
        <v>1300</v>
      </c>
      <c r="I11" s="8">
        <f t="shared" si="0"/>
        <v>78000</v>
      </c>
      <c r="J11" s="11" t="s">
        <v>41</v>
      </c>
      <c r="K11" s="23" t="s">
        <v>41</v>
      </c>
      <c r="L11" s="13" t="s">
        <v>10</v>
      </c>
      <c r="AHW11" s="45"/>
      <c r="AHX11" s="45"/>
      <c r="AHY11" s="45"/>
      <c r="AHZ11" s="45"/>
      <c r="AIA11" s="45"/>
      <c r="AIB11" s="45"/>
    </row>
    <row r="12" spans="1:912" s="10" customFormat="1" ht="409.6">
      <c r="A12" s="63">
        <v>10</v>
      </c>
      <c r="B12" s="50">
        <v>33111490</v>
      </c>
      <c r="C12" s="64" t="s">
        <v>58</v>
      </c>
      <c r="D12" s="66" t="s">
        <v>55</v>
      </c>
      <c r="E12" s="65" t="s">
        <v>9</v>
      </c>
      <c r="F12" s="51"/>
      <c r="G12" s="52">
        <v>4</v>
      </c>
      <c r="H12" s="65">
        <v>373200</v>
      </c>
      <c r="I12" s="8">
        <f t="shared" si="0"/>
        <v>1492800</v>
      </c>
      <c r="J12" s="72" t="s">
        <v>56</v>
      </c>
      <c r="K12" s="71" t="s">
        <v>57</v>
      </c>
      <c r="L12" s="73" t="s">
        <v>10</v>
      </c>
      <c r="AHW12" s="45"/>
      <c r="AHX12" s="45"/>
      <c r="AHY12" s="45"/>
      <c r="AHZ12" s="45"/>
      <c r="AIA12" s="45"/>
      <c r="AIB12" s="45"/>
    </row>
    <row r="13" spans="1:912" s="10" customFormat="1" ht="409.6">
      <c r="A13" s="63">
        <v>11</v>
      </c>
      <c r="B13" s="50">
        <v>33111490</v>
      </c>
      <c r="C13" s="76" t="s">
        <v>60</v>
      </c>
      <c r="D13" s="77" t="s">
        <v>59</v>
      </c>
      <c r="E13" s="65" t="s">
        <v>9</v>
      </c>
      <c r="F13" s="51"/>
      <c r="G13" s="52">
        <v>3</v>
      </c>
      <c r="H13" s="65">
        <v>208800</v>
      </c>
      <c r="I13" s="8">
        <f t="shared" si="0"/>
        <v>626400</v>
      </c>
      <c r="J13" s="75" t="s">
        <v>61</v>
      </c>
      <c r="K13" s="74" t="s">
        <v>62</v>
      </c>
      <c r="L13" s="73" t="s">
        <v>10</v>
      </c>
      <c r="AHW13" s="45"/>
      <c r="AHX13" s="45"/>
      <c r="AHY13" s="45"/>
      <c r="AHZ13" s="45"/>
      <c r="AIA13" s="45"/>
      <c r="AIB13" s="45"/>
    </row>
    <row r="14" spans="1:912" ht="24.9" customHeight="1">
      <c r="I14" s="3">
        <f>SUM(I3:I13)</f>
        <v>20332320</v>
      </c>
    </row>
    <row r="15" spans="1:912" ht="53.25" customHeight="1">
      <c r="C15" s="79" t="s">
        <v>23</v>
      </c>
      <c r="D15" s="79"/>
      <c r="I15" s="3"/>
    </row>
    <row r="16" spans="1:912" ht="39.75" customHeight="1">
      <c r="C16" s="79" t="s">
        <v>22</v>
      </c>
      <c r="D16" s="79"/>
      <c r="I16" s="3"/>
    </row>
    <row r="17" spans="3:9" ht="28.5" customHeight="1">
      <c r="C17" s="79" t="s">
        <v>24</v>
      </c>
      <c r="D17" s="79"/>
      <c r="I17" s="3"/>
    </row>
    <row r="19" spans="3:9">
      <c r="D19" s="28" t="s">
        <v>13</v>
      </c>
    </row>
    <row r="21" spans="3:9" ht="12" customHeight="1">
      <c r="D21" s="28" t="s">
        <v>14</v>
      </c>
    </row>
    <row r="23" spans="3:9" ht="12" customHeight="1">
      <c r="D23" s="67" t="s">
        <v>63</v>
      </c>
    </row>
  </sheetData>
  <autoFilter ref="A2:AIH17"/>
  <mergeCells count="3">
    <mergeCell ref="C16:D16"/>
    <mergeCell ref="C15:D15"/>
    <mergeCell ref="C17:D17"/>
  </mergeCells>
  <pageMargins left="0.25" right="0.25" top="0.75" bottom="0.75" header="0.3" footer="0.3"/>
  <pageSetup paperSize="9" scale="90" firstPageNumber="0" orientation="landscape" r:id="rId1"/>
</worksheet>
</file>

<file path=docProps/app.xml><?xml version="1.0" encoding="utf-8"?>
<Properties xmlns="http://schemas.openxmlformats.org/officeDocument/2006/extended-properties" xmlns:vt="http://schemas.openxmlformats.org/officeDocument/2006/docPropsVTypes">
  <Template/>
  <TotalTime>495</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Դիալիզ 2026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https //mul-moh.gov.am/tasks/docs/attachment.php?id=464973&amp;fn=ardir.xlsx&amp;out=1&amp;token=</cp:keywords>
  <dc:description/>
  <cp:lastModifiedBy>User</cp:lastModifiedBy>
  <cp:revision>36</cp:revision>
  <cp:lastPrinted>2025-12-22T14:11:38Z</cp:lastPrinted>
  <dcterms:modified xsi:type="dcterms:W3CDTF">2026-01-05T09:17:38Z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