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2026 NUACA GNUMNER\Achurd apranq\Achurd 3 hamakargchayin\"/>
    </mc:Choice>
  </mc:AlternateContent>
  <xr:revisionPtr revIDLastSave="0" documentId="13_ncr:1_{0A3C4C22-DFEB-41EF-A328-2E739CA73B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երեն" sheetId="6" r:id="rId1"/>
    <sheet name="Ռուսերեն" sheetId="7" r:id="rId2"/>
  </sheets>
  <definedNames>
    <definedName name="_xlnm.Print_Area" localSheetId="0">Հայերեն!#REF!</definedName>
    <definedName name="_xlnm.Print_Area" localSheetId="1">Ռուսերեն!#REF!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7" l="1"/>
  <c r="G28" i="7"/>
  <c r="J27" i="7"/>
  <c r="G27" i="7"/>
  <c r="J26" i="7"/>
  <c r="G26" i="7"/>
  <c r="J25" i="7"/>
  <c r="G25" i="7"/>
  <c r="J24" i="7"/>
  <c r="G24" i="7"/>
  <c r="J23" i="7"/>
  <c r="G23" i="7"/>
  <c r="J22" i="7"/>
  <c r="G22" i="7"/>
  <c r="J21" i="7"/>
  <c r="G21" i="7"/>
  <c r="J20" i="7"/>
  <c r="G20" i="7"/>
  <c r="J19" i="7"/>
  <c r="G19" i="7"/>
  <c r="J18" i="7"/>
  <c r="G18" i="7"/>
  <c r="J17" i="7"/>
  <c r="G17" i="7"/>
  <c r="J16" i="7"/>
  <c r="G16" i="7"/>
  <c r="J15" i="7"/>
  <c r="G15" i="7"/>
  <c r="J14" i="7"/>
  <c r="G14" i="7"/>
  <c r="J13" i="7"/>
  <c r="G13" i="7"/>
  <c r="J12" i="7"/>
  <c r="G12" i="7"/>
  <c r="J11" i="7"/>
  <c r="G11" i="7"/>
  <c r="J10" i="7"/>
  <c r="G10" i="7"/>
  <c r="J9" i="7"/>
  <c r="G9" i="7"/>
  <c r="J8" i="7"/>
  <c r="G8" i="7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8" i="6"/>
  <c r="G29" i="7" l="1"/>
  <c r="G29" i="6"/>
</calcChain>
</file>

<file path=xl/sharedStrings.xml><?xml version="1.0" encoding="utf-8"?>
<sst xmlns="http://schemas.openxmlformats.org/spreadsheetml/2006/main" count="244" uniqueCount="122">
  <si>
    <t>Մատակարարման</t>
  </si>
  <si>
    <t>հատ</t>
  </si>
  <si>
    <t>պրոյեկտոր</t>
  </si>
  <si>
    <t>Մոնիտոր</t>
  </si>
  <si>
    <t>UTP մալուխ</t>
  </si>
  <si>
    <t>Cat5E UTP network wire 305M, full copper (not CCA) (4 զույգ):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</si>
  <si>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Հոսանքի ադապտեր</t>
  </si>
  <si>
    <t>5v, Նվազագույնը 1A (Grandstream GRP-2601P հեռախոսի համար), լարի երկարությունը 1.5մ.: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</si>
  <si>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Հեռուստացույց 75"</t>
  </si>
  <si>
    <t>Հեռուստացույց, անկյունագիծը՝ առնվազն 75" (190.5 սմ), Կողմերի հարաբերությունը՝ 16:9, Էկրանի կետայնությունը՝ առնվազն 3840x2160 (4K), սմարթ համակարգ, ինտերնետ, Wi-Fi, USB մուտք՝ առնվազն 2 x USB, HDMI, Ընդունելի ֆորմատներ՝ AVI,  TS, VOB, MP4, MKV, MPG, MP3, Ձայնային հզորությունը՝ 20 Վտ (2*10 Վտ), պետք է ներառի հեռուստացույցը պատին ամրացնելու համապատասխան կախիչով և HDMI լարով՝ առնվազն 10մ երկարությամբ:   Ապրանքի տեխնիկական բնութագիրն ընդունել որպես նվազագույն չափանիշ և/կամ դրան համարժեքը: Երաշխիքային ժամկետ ապրանքը ընդունելու պահից առնվազն 730 օրացուցային օր: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</si>
  <si>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75-Inch 4K Ultra HD (3840x2160p) Display, at least 20-point Multi-touch interactive flat panel:  Պետք է ներառի պատին ամրացնելու կախիչ` էկրանի չափերին և քաշին համապատասխան: Ապրանքի տեխնիկական բնութագիրն ընդունել որպես նվազագույն չափանիշ և/կամ դրան համարժեքը: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</si>
  <si>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Համակարգիչ` Պրոցեսորը` Intel Core i7 առնվազն 13-րդ սերնդի, համապատասխան պրոցեսորի հովացուցիչ, 4pin։ Մայրական սալիկը` LGA1700,  չիպսետը առնվազն B760։ Մայրական սալիկի ետևի մասում հետևայլ պորտերի առկայություն` 1 հատ Gigabit Ethernet port, 1 հատ HDMI, 2 հատ USB2.0 ports: Օպերատիվ հիշողությունը`DDR4, առնվազն 32GB(2x16GB), 3200Mhz կամ DDR5: Պինդ մարմնային կուտակիչ SSD 500GB (1x500GB) M.2(2280) PCIe 4.0 NVMe, կարդալու արագությունը 6900MB/s (22000/800000 IOPS), գրելու արագությունը 5000MB/s (60000/1000000 IOPS), TRIM support ։ Տեսաքարտ՝ առնվազն 6GB RTX3050: Սնուցման բլոկը` առնվազն 750W Real APFC, 80plus: Wi-Fi PCI Express ադապտեր՝ առնվազն երկու երկդիապազոն ալեհավաքով, IEEE 802.11ac/n/a 5 ԳՀց և IEEE 802.11b/g/n 2,4 ԳՀց ստանդարտների ապահովմամբ, 5ԳՀց-ի դեպքում արագությունը առնվազն 867Մբ/վ, 2․4 ԳՀց-ի դեպում՝ առնվազն 300Մբ/վ, Wi-Fi միացման անվտանգությունը առնվազն՝ Support 64/128 bit WEP, WPA/WAP2, WPA-PSK/WPA2-PSK, 802.1x։ Համակարգչի իրանը` ATX w/o PSU կամ համարժեք: Հոսանքի լարը CEE7 ստանդարտի: Combo USB Keyboard + Mouse (նույն արտադրողի) լարի երկարությունը առնվազն 1.5մ (Logitech կամ համարժեք):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</si>
  <si>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Ինտերակտիվ էկրան 75"</t>
  </si>
  <si>
    <t xml:space="preserve"> 75-Inch 4K Ultra HD (3840x2160p) Display, at least 20-point Multi-touch interactive flat panel: Շարժական տակդիրը՝ անիվներով, էկրանի չափերին և քաշին հմապատասխան :Ապրանքի տեխնիկական բնութագիրն ընդունել որպես նվազագույն չափանիշ և/կամ դրան համարժեքը: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</si>
  <si>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Ինտերակտիվ էկրան 75" Շարժական տակդիրը՝ անիվներով</t>
  </si>
  <si>
    <t>Գրաֆիկական պլանշետ (pen tablet)</t>
  </si>
  <si>
    <t>մ</t>
  </si>
  <si>
    <t>Մոնիտոր առնվազն 23.8”, Full HD, IPS, 178°/178°, մուտքերը` HDMI, VGA, համալրված միացման լարերով։ Մոնիտորի հոսանքի սնուցման բլոկը ներկառուցված, հոսանքի լարը CEE7 ստանդարտի: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</si>
  <si>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պինդ մարմնային կուտակիչ (SSD)</t>
  </si>
  <si>
    <t xml:space="preserve">SSD 500Gb, V-NAND 3bit տիպի MLC հիշողությամբ, կարդալու և գրելու արագությունները համապատասխանաբար առնվազն 560 MB/s (98 000 IOPS) և 530 MB/s (88 000 IOPS), քեշ հիշողությունը առնվազն 512 МБ Low Power DDR4 SDRAM տիպի և TRIM տեխնոլոգիայի ապահովմամբ, ֆորմ ֆակտորը՝ 2.5 դյույմ։ 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</si>
  <si>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 xml:space="preserve">Օպտիկական մկնիկ </t>
  </si>
  <si>
    <t>Համակարգչային մկնիկ 1 պտուտակով, USB ինտերֆեյսով, առնվազն 1000 dpi, երեք կոճակով,  մոխրագույն, չափերը 113x38x62 մմ, լարի երկարությունը ոչ պակաս 1.8 մ, քաշը 88-93գ. Հերմետիկ փաթեթավորմամբ: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</si>
  <si>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Ստեղնաշար</t>
  </si>
  <si>
    <t>Համակարգիչ` Պրոցեսորը` Intel Core i5 առնվազն 13-րդ սերնդի, համապատասխան պրոցեսորի հովացուցիչ, 4pin։ Մայրական սալիկը` LGA1700,  չիպսետը առնվազն B760։ Մայրական սալիկի ետևի մասում հետևայլ պորտերի առկայություն` 1 հատ Gigabit Ethernet port, 1 հատ HDMI, 2 հատ USB2.0 ports: Օպերատիվ հիշողությունը`DDR4, առնվազն 16GB(1x16GB), 3200Mhz կամ DDR5: Պինդ մարմնային կուտակիչ SSD 500GB (1x500GB) M.2(2280) PCIe 4.0 NVMe, կարդալու արագությունը 6900MB/s (22000/800000 IOPS), գրելու արագությունը 5000MB/s (60000/1000000 IOPS), TRIM support ։ Սնուցման բլոկը` առնվազն 600W Real APFC, 80plus: Wi-Fi PCI Express ադապտեր՝ առնվազն երկու երկդիապազոն ալեհավաքով, IEEE 802.11ac/n/a 5 ԳՀց և IEEE 802.11b/g/n 2,4 ԳՀց ստանդարտների ապահովմամբ, 5ԳՀց-ի դեպքում արագությունը առնվազն 867Մբ/վ, 2․4 ԳՀց-ի դեպում՝ առնվազն 300Մբ/վ, Wi-Fi միացման անվտանգությունը առնվազն՝ Support 64/128 bit WEP, WPA/WAP2, WPA-PSK/WPA2-PSK, 802.1x։ Համակարգչի իրանը` Case Midi Tower, դիմացի հատվածում առնվազն 1 հատ USB2.0 և 1 հատ USB3.0 պորտեր, կամ համարժեք: Հոսանքի լարը CEE7 ստանդարտի: Combo USB Keyboard + Mouse (նույն արտադրողի) լարի երկարությունը առնվազն 1.5մ (Logitech կամ համարժեք):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</si>
  <si>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Համակարգչային ստեղնաշար  USB ինտերֆեյս: Ոչ պակաս 104 ստեղով, լատիներեն՝ սպիտակ և ռուսերեն՝ սպիտակ տառերի նշագրումներով, սև գույնի չափերը 454 х 21 х 155 մմ, լարի երկարությունը ոչ պակաս 1.5 մ, քաշը 550-560գ.: Հերմետիկ փաթեթավորմամբ: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</si>
  <si>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Համակարգիչ 2</t>
  </si>
  <si>
    <t>Համակարգիչ 1</t>
  </si>
  <si>
    <t xml:space="preserve">Բազմաֆունկցիոնալ տպիչ А4 </t>
  </si>
  <si>
    <t>Սնուցման բլոկ համակարգչի</t>
  </si>
  <si>
    <t>550W (300W) 24pin կամ համարժեքը Երաշխիքը առնվազն 1 տարի։Պարտադիր պայման՝ ապրանքը պետք է լինի չօգտագործված: Ապրանքի տեղափոխումը, բեռնաթափումը՝ բանվորական ուժով կատարվում է մատակարարի կողմից:</t>
  </si>
  <si>
    <t>սվիչ</t>
  </si>
  <si>
    <t xml:space="preserve">սվիչ 8 Port 10/100: 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</si>
  <si>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>Հեռուստացույց, անկյունագիծը՝ առնվազն 65" (165.1 սմ), Կողմերի հարաբերությունը՝ 16:9, Էկրանի կետայնությունը՝ առնվազն 3840x2160 (4K), սմարթ համակարգ, ինտերնետ, Wi-Fi, USB մուտք՝ առնվազն 2 x USB, HDMI, Ընդունելի ֆորմատներ՝ AVI,  TS, VOB, MP4, MKV, MPG, MP3, Ձայնային հզորությունը՝ 20 Վտ (2*10 Վտ), պետք է ներառի հեռուստացույցը պատին ամրացնելու համապատասխան կախիչով և HDMI լարով՝ առնվազն 10մ երկարությամբ:   Ապրանքի տեխնիկական բնութագիրն ընդունել որպես նվազագույն չափանիշ և/կամ դրան համարժեքը: Երաշխիքային ժամկետ ապրանքը ընդունելու պահից առնվազն 730 օրացուցային օր: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</si>
  <si>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ռոութեր</t>
  </si>
  <si>
    <t>ռոութեր` 300Mbps, 802.11b,g,n Wireless Router, 1WAN, 3-port 10/100 Base-TX switch,  2xWiFi antennas: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</si>
  <si>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պրոյեկտոր DLP կամ 3LCD, Aspect Ratio.16:10 native, 4:3, 16:9 support, WXGA (1280x800) native, 3800 Lumen, up to 1.07 billion colours, Contrast Ratio&gt;=22000:1, Lamp Life: Min. 6000h (Bright), 10000h (Economy), HDMI in,  VGA in, audio in and out, USB 2.0, VGA out, Power cord included, remote control and batteries included, Integrated speaker, 220V-240V/ 50-60Hz: Հոսանքի լարը CEE7 ստանդարտի:  Երաշխիքը առնվազն 1 տարի։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</si>
  <si>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Բազմաֆունկցիոնալ տպիչ սարք (տպիչ, սկաներ, պատճենահանում)` լազերային, սև/սպիտակ, սկաների և պատճենահանման հնարավորությամբ, քարտրիջը մեկ կտորից, սպասարկման պարզ և մատչելի տարբերակով, օրինակ միայն փոշի լցնել և բարաբան փոխել, քարտրիջի մեկ լիցքավորումը 3000 էջ: Ա4, ավտոմատ երկկողմանի տպագրությամբ, LCD սենսորային էկրանի առկայությամբ։ Հիշողության ծավալը՝ առնվազն 1ԳԲ, ներքին հիշողությունը` առնվազն 4GB eMMC, պրոցեսորի արագությունը (CPU հաճախականություն)` առնվազն 1200 ՄՀց, ամսեկան տպագրության թույլատրելի ծանրաբեռնվածությունը` առնվազն 80,000 էջ, առաջին էջի ելքի առավելագույն ժամանակը` 5 վրկ., միակողմանի տպելու արագությունը` առնվազն 40 էջ/րոպե, երկկողմանի`առնվազն 33 էջ/րոպե։ Սև/սպիտակ տպագրության կետայնությունը` առնվազն 1200x1200dpi: Տպելու լուսանցքները` առավելագույնը 5մմ վերև, ներքև, աջ և ձախ: USB կրիչից տպելու, ամպային պահոցներից տպելու, երկկողմանի պատճենահանման հնարավորություն: Առաջին պատճենի ելքը առավելագույնը առնվազն 6.1 վրկ.։ Պատճենահանման հնարավորություն 2-ը 1-ի (2 էջը մեկ էջում տպելու հնարավորւթյուն), 4-ը 1-ի (4 էջը մեկ էջում տպելու հնարավորւթյուն), ունենա ID card պատճենահանման հնարավորություն: Պատճենի փոքրացում/ խոշորացում` 25-400% (քայլը 1%)։ Սկաների տեսակը՝ պլանշետային։ Սկանավորման հնարավորություն Tiff, JPEG, PDF, Compact PDF, Searchable PDF: Հետևյալ ֆունկցիաներիառկայույթուն` scan to email, scan to PC, scan to USB stick, scan to FTP, scan to Cloud, iFax: Սկանավորման արագությունը` միակողմանի սևսպիտակ` առնվազն 50 նկար/րոպե, միակողմանի գունավոր` առնվազն 40 նկար/րոպե, երկկողմանի սևսպիտակ` առնվազն 100 նկար/րոպե, երկկողմանի գունավոր` առնվազն 80 նկար/րոպե: ADF (թղթի մատակարարման ավտոմատ համակարգ)՝ առնվազն 50 թերթ: Թղթի դարակը նախատեսված առնվազն 250 էջի համար: Ելքային դարակը` առնվազն 150 էջի համար։ Սկանավորման կետայնությունը օպտիկակական` առնվազն 600x600 dpi, ընդլայնվածը` առնվազն 9600x9600 dpi։ Համակարգչին միացման համար առկա է` 1 հատ USB2.0, 10/100/1000 Ethernet, Wireless 802.11b/g/n, Wireless Direct Connection: Տեղադրված լինի գործարանային քարթրիջ։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</si>
  <si>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Համակարգիչ ամբողջը մեկում</t>
  </si>
  <si>
    <t xml:space="preserve">Բազմաֆունկցիոնալ տպիչ`  - մոնոխրոմ լազերային, ֆունկցիոնալություն - Տպիչ, սկաներ, պատճենահան, ֆաքս, պատճենահանման չափս - A4, պատճենահանման/տպման արագություն - առնվազն 29 էջ րոպեում, երկկողմանի տպագրություն - այո, ավտոմատ փաստաթւղթի սնուցում (ADF) - այո, ցանցային - այո
Wi-Fi - այո, օպ. հիշողություն - առնվազն 256 ՄԲ, միակցման տեսակ - USB 2.0 Hi-speed: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</si>
  <si>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 xml:space="preserve">All-in-One Desktop Computer առնվազն 27"  FHD (1920 x 1080) IPS /13th Gen Intel Core i7, 32GB RAM, 512Gb SSD M.2, HD Web Cam, WiFi, Gbt. LAN, Wireless Keyboard+ Mouse: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</si>
  <si>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>Քարթրիջ</t>
  </si>
  <si>
    <t>Չ/Մ</t>
  </si>
  <si>
    <t>Գնումների պլանով նախատեսված միջանցիկ ծածկագիրը՝  ըստ  ԳՄԱ դասակարգման (CPV)</t>
  </si>
  <si>
    <t>անվանումը</t>
  </si>
  <si>
    <t>Տեխնիկական բնութագիրը</t>
  </si>
  <si>
    <t>Չափման միավորը</t>
  </si>
  <si>
    <t>միավոր գինը/ՀՀ դրամ</t>
  </si>
  <si>
    <t>ՀՀ դրամ</t>
  </si>
  <si>
    <t>ընդհանուր գինը / ՀՀ դրամ</t>
  </si>
  <si>
    <t>Առաջարկվող ապրանքի</t>
  </si>
  <si>
    <t>Ընդհանուր քանակը</t>
  </si>
  <si>
    <t>Հասցեն</t>
  </si>
  <si>
    <t>Քանակը</t>
  </si>
  <si>
    <t>ժամկետը</t>
  </si>
  <si>
    <t xml:space="preserve">ք. Երևան, Տերյան 105 </t>
  </si>
  <si>
    <t>Համակարգչային և կենցաղային տեխնիկայի ձեռքբերման</t>
  </si>
  <si>
    <t>ՏԵԽՆԻԿԱԿԱՆ ԲՆՈՒԹԱԳԻՐ - ԳՆՄԱՆ ԺԱՄԱՆԱԿԱՑՈՒՅՑ</t>
  </si>
  <si>
    <t>Ереван, ул Теряна 105</t>
  </si>
  <si>
    <t>адрес</t>
  </si>
  <si>
    <t>подлежащее поставке количество товара</t>
  </si>
  <si>
    <t>срок</t>
  </si>
  <si>
    <t>поставки</t>
  </si>
  <si>
    <t>Драмов РА</t>
  </si>
  <si>
    <t>ТЕХНИЧЕСКАЯ ХАРАКТЕРИСТИКА-ГРАФИК ЗАКУПКИ</t>
  </si>
  <si>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</si>
  <si>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</si>
  <si>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 xml:space="preserve">Наименова-ние </t>
  </si>
  <si>
    <t>техническая характеристика</t>
  </si>
  <si>
    <t>единица измерения</t>
  </si>
  <si>
    <t>цена единицы/драмов РА</t>
  </si>
  <si>
    <t>общая цена/драмов РА</t>
  </si>
  <si>
    <t>Общий
объем</t>
  </si>
  <si>
    <t>Рекомендуемый продукт</t>
  </si>
  <si>
    <t>Покупка компьютера и бытовой техники</t>
  </si>
  <si>
    <t>Графический планшет (планшет с пером)</t>
  </si>
  <si>
    <t>Проектор</t>
  </si>
  <si>
    <t>Монитор</t>
  </si>
  <si>
    <t>Компьютер 1</t>
  </si>
  <si>
    <t>Компьютер 2</t>
  </si>
  <si>
    <t>UTP-кабель</t>
  </si>
  <si>
    <t>Адаптер питания</t>
  </si>
  <si>
    <t>Телевизор 75"</t>
  </si>
  <si>
    <t>Телевизор 65"</t>
  </si>
  <si>
    <t>Հեռուստացույց 65"</t>
  </si>
  <si>
    <t>Интерактивный экран 75"</t>
  </si>
  <si>
    <t>Интерактивный экран 75" Мобильная подставка на колесах</t>
  </si>
  <si>
    <t>Твердотельный накопитель (SSD)</t>
  </si>
  <si>
    <t>Оптическая мышь</t>
  </si>
  <si>
    <t>Клавиатура</t>
  </si>
  <si>
    <t>Блок питания</t>
  </si>
  <si>
    <t>Коммутатор</t>
  </si>
  <si>
    <t>Многофункциональный принтер A4</t>
  </si>
  <si>
    <t>Картридж</t>
  </si>
  <si>
    <t>Компьютер «все в одном»</t>
  </si>
  <si>
    <t>роутер</t>
  </si>
  <si>
    <t>Графический планшет: размеры рабочей поверхности — не менее 216 x 135 мм, формат — не менее A5, угол наклона — 60°, уровень чувствительности пера — 4096, количество линий на дюйм — 2540 LPI, интерфейс — USB, высота считывания пера — 10 мм.</t>
  </si>
  <si>
    <t>Проектор DLP или 3LCD, соотношение сторон: 16:10 (собственное), 4:3, поддержка 16:9, WXGA (1280x800), яркость 3800 люмен, до 1,07 миллиарда цветов, контрастность &gt;= 22000:1, срок службы лампы: мин. 6000 ч (яркий режим), 10000 ч (экономичный режим), HDMI вход, VGA вход, аудиовход и выход, USB 2.0, VGA выход, шнур питания в комплекте, пульт дистанционного управления и батарейки в комплекте, встроенный динамик, 220–240 В/50–60 Гц. Шнур питания соответствует стандарту CEE7. Гарантия не менее 1 года. Обязательное условие: товар должен быть неиспользованным. Транспортировка товара автомобильным транспортом, разгрузка рабочими осуществляется поставщиком.</t>
  </si>
  <si>
    <t>Монитор не менее 23,8 дюймов, Full HD, IPS, 178°/178°, входы: HDMI, VGA, в комплекте с соединительными кабелями. Блок питания монитора встроенный, сетевой шнур соответствует стандарту CEE7. Гарантия не менее 1 года. Обязательное условие: товар должен быть неиспользованным. Транспортировка и разгрузка товара осуществляется поставщиком силами персонала.</t>
  </si>
  <si>
    <t>Компьютер: Процессор: Intel Core i7 не ниже 13-го поколения, соответствующий кулер для процессора, 4-контактный разъем. Материнская плата: LGA1700, чипсет не ниже B760. Наличие следующих портов на задней панели материнской платы: 1 порт Gigabit Ethernet, 1 HDMI, 2 порта USB 2.0. Оперативная память: DDR4, не менее 32 ГБ (2x16 ГБ), 3200 МГц или DDR5. Твердотельный накопитель SSD 500 ГБ (1x500 ГБ) M.2 (2280) PCIe 4.0 NVMe, скорость чтения 6900 МБ/с (22000/800000 IOPS), скорость записи 5000 МБ/с (60000/1000000 IOPS), поддержка TRIM. Видеокарта: не менее 6 ГБ RTX3050. Блок питания: не менее 750 Вт Real APFC, 80plus. Адаптер Wi-Fi PCI Express с как минимум двумя двухдиапазонными антеннами, поддерживающий стандарты IEEE 802.11ac/n/a 5 ГГц и IEEE 802.11b/g/n 2,4 ГГц, со скоростью не менее 867 Мбит/с на частоте 5 ГГц и не менее 300 Мбит/с на частоте 2,4 ГГц. Безопасность Wi-Fi-соединения: поддержка 64/128-битного WEP, WPA/WAP2, WPA-PSK/WPA2-PSK, 802.1x. Корпус компьютера: ATX без блока питания или аналогичный. Кабель питания стандарта CEE7. Комплект USB-клавиатуры и мыши (одного производителя) длиной не менее 1,5 м (Logitech или аналогичный). Гарантия не менее 1 года. Обязательное условие: товар должен быть неиспользованным. Транспортировка и разгрузка товара осуществляется поставщиком с использованием рабочей силы.</t>
  </si>
  <si>
    <t>Компьютер: Процессор: Intel Core i5 не ниже 13-го поколения, соответствующий кулер для процессора, 4-контактный разъем. Материнская плата: LGA1700, чипсет не ниже B760. Наличие следующих портов на задней панели материнской платы: 1 порт Gigabit Ethernet, 1 HDMI, 2 порта USB 2.0. Оперативная память: DDR4, не менее 16 ГБ (1x16 ГБ), 3200 МГц или DDR5. Твердотельный накопитель SSD 500 ГБ (1x500 ГБ) M.2 (2280) PCIe 4.0 NVMe, скорость чтения 6900 МБ/с (22000/800000 IOPS), скорость записи 5000 МБ/с (60000/1000000 IOPS), поддержка TRIM. Блок питания: не менее 600 Вт Real APFC, 80plus. Адаптер Wi-Fi PCI Express с как минимум двумя двухдиапазонными антеннами, поддерживающий стандарты IEEE 802.11ac/n/a 5 ГГц и IEEE 802.11b/g/n 2,4 ГГц, со скоростью не менее 867 Мбит/с на частоте 5 ГГц и не менее 300 Мбит/с на частоте 2,4 ГГц. Безопасность Wi-Fi-соединения: поддержка 64/128-битного WEP, WPA/WAP2, WPA-PSK/WPA2-PSK, 802.1x. Корпус компьютера: корпус Midi Tower, как минимум 1 порт USB 2.0 и 1 порт USB 3.0 на передней панели, или аналогичный. Кабель питания стандарта CEE7. Комплект USB-клавиатуры и мыши (одного производителя) с кабелем длиной не менее 1,5 м (Logitech или аналогичный). Гарантия не менее 1 года. Обязательное условие: продукт должен быть неиспользованным. Транспортировка и разгрузка продукции осуществляется поставщиком с использованием рабочей силы.</t>
  </si>
  <si>
    <t>Кабель UTP Cat5E длиной 305 м, полностью медный (не CCA) (4 пары). Обязательное условие: изделие должно быть неиспользованным. Транспортировка изделия автомобильным транспортом, разгрузка силами персонала осуществляется поставщиком.</t>
  </si>
  <si>
    <t>5 В, минимум 1 А (для телефона Grandstream GRP-2601P), длина кабеля 1,5 м. Обязательное условие: изделие должно быть неиспользованным. Транспортировка изделия автомобильным транспортом, разгрузка силами персонала осуществляется поставщиком.</t>
  </si>
  <si>
    <t>Телевизор, диагональ: не менее 65 дюймов (165,1 см), соотношение сторон: 16:9, разрешение экрана: не менее 3840x2160 (4K), Smart TV, интернет, Wi-Fi, USB-вход: не менее 2 x USB, HDMI, поддерживаемые форматы: AVI, TS, VOB, MP4, MKV, MPG, MP3, мощность звука: 20 Вт (2*10 Вт), в комплект должен входить подходящий кронштейн для крепления телевизора на стене и кабель HDMI длиной не менее 10 м. Технические характеристики изделия принимаются за минимальный стандарт и/или его эквивалент. Гарантийный срок составляет не менее 730 календарных дней с момента получения изделия. Обязательное условие: изделие должно быть неиспользованным. Транспортировка изделия автомобильным транспортом, разгрузка рабочими осуществляется поставщиком.</t>
  </si>
  <si>
    <t>Телевизор, диагональ: не менее 75 дюймов (190,5 см), соотношение сторон: 16:9, разрешение экрана: не менее 3840x2160 (4K), Smart TV, интернет, Wi-Fi, USB-вход: не менее 2 x USB, HDMI, поддерживаемые форматы: AVI, TS, VOB, MP4, MKV, MPG, MP3, мощность звука: 20 Вт (2*10 Вт), в комплект должен входить подходящий кронштейн для крепления телевизора на стене и кабель HDMI длиной не менее 10 м. Технические характеристики изделия принимаются за минимальный стандарт и/или эквивалент. Гарантийный срок составляет не менее 730 календарных дней с момента получения изделия. Обязательное условие: изделие должно быть неиспользованным. Транспортировка изделия автомобильным транспортом, разгрузка силами персонала осуществляется поставщиком.</t>
  </si>
  <si>
    <t>75-дюймовый дисплей 4K Ultra HD (3840x2160p), интерактивная плоская панель с поддержкой мультитач не менее 20 точек касания. В комплект должен входить кронштейн для настенного крепления, соответствующий размеру и весу экрана. Технические характеристики изделия считаются минимальным стандартом и/или эквивалентными. Гарантия составляет не менее 1 года. Обязательное условие: изделие должно быть неиспользованным. Транспортировка и разгрузка изделия осуществляется поставщиком с использованием рабочей силы.</t>
  </si>
  <si>
    <t>75-дюймовый 4K Ultra HD (3840x2160p) дисплей, интерактивная плоская панель с поддержкой мультитач не менее 20 точек касания. Мобильная подставка на колесиках, соответствующая размеру и весу экрана. Технические характеристики продукта приняты в качестве минимального стандарта и/или эквивалента. Гарантия составляет не менее 1 года. Обязательное условие: продукт должен быть неиспользованным. Транспортировка и разгрузка продукта осуществляется поставщиком с использованием рабочей силы.</t>
  </si>
  <si>
    <t>SSD 500 Гб, память V-NAND 3-бит MLC, скорость чтения и записи не менее 560 МБ/с (98 000 IOPS) и 530 МБ/с (88 000 IOPS) соответственно, кэш-память не менее 512 МБ Low Power DDR4 SDRAM с поддержкой технологии TRIM, форм-фактор: 2,5 дюйма. Гарантия: не менее 1 года. Обязательное условие: товар должен быть неиспользованным. Транспортировка и разгрузка товара осуществляется поставщиком силами персонала.</t>
  </si>
  <si>
    <t>Компьютерная мышь с 1 винтом, USB-интерфейс, разрешение не менее 1000 dpi, три кнопки, серая, размеры 113x38x62 мм, длина шнура не менее 1,8 м, вес 88-93 г. В герметичной упаковке. Гарантия не менее 1 года. Обязательное условие: изделие должно быть неиспользованным. Транспортировка и разгрузка изделия осуществляется поставщиком силами персонала.</t>
  </si>
  <si>
    <t>Компьютерная клавиатура с USB-интерфейсом: не менее 104 клавиш, латинская – белая, русская – белая, черный цвет, размеры 454 x 21 x 155 мм, длина шнура не менее 1,5 м, вес 550-560 г.: В герметичной упаковке. Гарантия не менее 1 года. Обязательное условие: изделие должно быть неиспользованным. Транспортировка и разгрузка изделия осуществляется поставщиком с привлечением рабочей силы.</t>
  </si>
  <si>
    <t>550 Вт (300 Вт), 24-контактный разъем или аналогичный. Гарантия не менее 1 года. Обязательное условие: изделие должно быть неиспользованным. Транспортировка и разгрузка изделия осуществляется поставщиком с использованием рабочей силы.</t>
  </si>
  <si>
    <t>Коммутатор 8 портов 10/100: Гарантия не менее 1 года. Обязательное условие: изделие должно быть неиспользованным. Транспортировка и разгрузка изделия осуществляется поставщиком.</t>
  </si>
  <si>
    <t>роутер: беспроводной маршрутизатор 300 Мбит/с, 802.11b,g,n, 1 WAN, 3-портовый коммутатор 10/100 Base-TX, 2 антенны Wi-Fi. Гарантия не менее 1 года. Обязательное условие: товар должен быть неиспользованным. Транспортировка и разгрузка товара осуществляется поставщиком силами персонала.</t>
  </si>
  <si>
    <t>Многофункциональный принтер (принтер, сканер, копир): лазерный, черно-белый, со функциями сканирования и копирования, картридж цельный, простой и доступный вариант обслуживания, например, только заправка порошка и замена барабана, одной заправки картриджа хватает на 3000 страниц. Формат A4, с автоматической двусторонней печатью, наличием сенсорного ЖК-экрана. Объем памяти: не менее 1 ГБ, внутренняя память: не менее 4 ГБ eMMC, тактовая частота процессора: не менее 1200 МГц, ежемесячная загрузка печати: не менее 80 000 страниц, максимальное время выхода первой страницы: 5 секунд, скорость односторонней печати: не менее 40 страниц/мин, двусторонней: не менее 33 страниц/мин. Разрешение черно-белой печати: не менее 1200x1200 dpi. Поля печати: максимум 5 мм сверху, снизу, справа и слева. Возможность печати с USB-накопителя, печати из облачного хранилища, двустороннего копирования. Время выхода первой копии: максимум не менее 6,1 секунды. Возможность копирования: 2-в-1 (печать 2 страниц на одной странице), 4-в-1 (печать 4 страниц на одной странице), возможность копирования удостоверений личности. Уменьшение/увеличение при копировании: 25-400% (шаг 1%). Тип сканера: планшетный. Возможности сканирования: Tiff, JPEG, PDF, Compact PDF, PDF с возможностью поиска. Доступны следующие функции: сканирование в электронную почту, сканирование на ПК, сканирование на USB-накопитель, сканирование на FTP, сканирование в облако, iFax. Скорость сканирования: одностороннее черно-белое: не менее 50 изображений/минуту, одностороннее цветное: не менее 40 изображений/минуту, двустороннее черно-белое: не менее 100 изображений/минуту, двустороннее цветное: не менее 80 изображений/минуту. Автоматическая подача бумаги (АПД): не менее 50 листов. Лоток для бумаги рассчитан на не менее 250 страниц. Выходной лоток: не менее 150 страниц. Разрешение сканирования: оптическое: не менее 600x600 dpi, улучшенное: не менее 9600x9600 dpi. Для подключения к компьютеру: 1 порт USB 2.0, Ethernet 10/100/1000, беспроводная связь 802.11b/g/n, беспроводное прямое соединение. Необходимо установить заводской картридж. Гарантия: не менее 1 года. Обязательное условие: изделие должно быть неиспользованным. Транспортировка и разгрузка изделия осуществляется поставщиком с использованием рабочей силы.</t>
  </si>
  <si>
    <t>Многофункциональный принтер: - монохромный лазерный, функциональность - принтер, сканер, копир, факс, формат копирования - A4, скорость копирования/печати - не менее 29 страниц в минуту, двусторонняя печать - да, автоматический податчик документов (АПД) - да, сетевое подключение - да
Wi-Fi - да, оперативная память - не менее 256 МБ, тип подключения - USB 2.0 Hi-speed. Гарантия не менее 1 года. Обязательное условие: изделие должно быть неиспользованным. Транспортировка и разгрузка изделия осуществляется поставщиком силами персонала.</t>
  </si>
  <si>
    <t>Картридж для принтера Kyocera ECOSYS M2235DN</t>
  </si>
  <si>
    <t>Моноблочный настольный компьютер с диагональю экрана не менее 27 дюймов (FHD, 1920 x 1080) IPS, процессором Intel Core i7 13-го поколения, 32 ГБ оперативной памяти, SSD M.2 на 512 ГБ, веб-камерой HD, Wi-Fi, GBT LAN, беспроводной клавиатурой и мышью. Гарантия не менее 1 года. Обязательное условие: товар должен быть неиспользованным. Транспортировка и разгрузка товара осуществляется поставщиком силами персонала.</t>
  </si>
  <si>
    <t>Ընդամենը</t>
  </si>
  <si>
    <t>Итог</t>
  </si>
  <si>
    <t>Պպատվիրատուի մոտ ապրանքի գնման անհրաժեշտությունը առաջանալուց 20 օրվա ընթացքում, բայց ոչ ուշ մինչև 2026թ.-ի դեկտեմբերի 25-ը</t>
  </si>
  <si>
    <t>В  течение 20 дней с момента возникновения у клиента потребности в приобретении товара, но не позднее 25 декабря 2026 года.</t>
  </si>
  <si>
    <t xml:space="preserve">Քարթրիջ Kyocera ECOSYS M2235DN տպիչի համար: Պարտադիր պայման՝ ապրանքը պետք է լինի չօգտագործված: Ապրանքի տեղափոխումը, բեռնաթափումը՝ բանվորական ուժով կատարվում է մատակարարի կողմից: </t>
  </si>
  <si>
    <t>Գրաֆիկական պլանշետ` աշխատանքային մակերեսի չափսեր - առնվազն 216 x 135 մմ, ձևաչափ - առնվազն A5, թեքության աստիճան - 60°, գրչի զգայունության մակարդակ -  4096, գծերի քանակը մեկ դյույմում  - 2540 LPI, ինտերֆեյս - USB, գրիչի ընթերցման բարձրություն -  10 մմ:  Երաշխիքը առնվազն 1 տարի։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</si>
</sst>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sz val="10"/>
      <color indexed="8"/>
      <name val="MS Sans Serif"/>
    </font>
    <font>
      <sz val="10"/>
      <name val="Arial"/>
      <family val="2"/>
    </font>
    <font>
      <sz val="10"/>
      <name val="GHEA Grapalat"/>
      <family val="3"/>
    </font>
    <font>
      <sz val="8"/>
      <name val="GHEA Grapalat"/>
      <family val="3"/>
    </font>
    <font>
      <sz val="10"/>
      <color indexed="8"/>
      <name val="MS Sans Serif"/>
      <family val="2"/>
    </font>
    <font>
      <sz val="11"/>
      <color theme="1"/>
      <name val="Calibri"/>
      <family val="2"/>
    </font>
    <font>
      <sz val="10"/>
      <color rgb="FFFF0000"/>
      <name val="GHEA Grapalat"/>
      <family val="3"/>
    </font>
    <font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5" fillId="0" borderId="0"/>
  </cellStyleXfs>
  <cellXfs count="42">
    <xf numFmtId="0" fontId="0" fillId="0" borderId="0" xfId="0"/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4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 wrapText="1"/>
    </xf>
    <xf numFmtId="0" fontId="4" fillId="0" borderId="4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_Sheet1" xfId="4" xr:uid="{00000000-0005-0000-0000-000004000000}"/>
    <cellStyle name="Style 1" xfId="5" xr:uid="{00000000-0005-0000-0000-000005000000}"/>
    <cellStyle name="Style 1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tabSelected="1" topLeftCell="A25" zoomScale="82" zoomScaleNormal="82" zoomScaleSheetLayoutView="100" workbookViewId="0">
      <selection activeCell="K8" sqref="K8"/>
    </sheetView>
  </sheetViews>
  <sheetFormatPr defaultColWidth="9.140625" defaultRowHeight="13.5" x14ac:dyDescent="0.2"/>
  <cols>
    <col min="1" max="1" width="6.5703125" style="3" customWidth="1"/>
    <col min="2" max="2" width="21.85546875" style="2" customWidth="1"/>
    <col min="3" max="3" width="25.85546875" style="1" customWidth="1"/>
    <col min="4" max="4" width="68.5703125" style="1" customWidth="1"/>
    <col min="5" max="5" width="8.42578125" style="1" customWidth="1"/>
    <col min="6" max="6" width="15.5703125" style="3" customWidth="1"/>
    <col min="7" max="7" width="13.42578125" style="1" customWidth="1"/>
    <col min="8" max="8" width="17" style="1" customWidth="1"/>
    <col min="9" max="9" width="13.5703125" style="1" customWidth="1"/>
    <col min="10" max="10" width="11.140625" style="1" bestFit="1" customWidth="1"/>
    <col min="11" max="11" width="58.85546875" style="1" customWidth="1"/>
    <col min="12" max="12" width="11.5703125" style="1" customWidth="1"/>
    <col min="13" max="13" width="14.140625" style="1" customWidth="1"/>
    <col min="14" max="14" width="37.140625" style="1" customWidth="1"/>
    <col min="15" max="15" width="18.5703125" style="1" customWidth="1"/>
    <col min="16" max="16384" width="9.140625" style="1"/>
  </cols>
  <sheetData>
    <row r="1" spans="1:11" s="12" customFormat="1" x14ac:dyDescent="0.2">
      <c r="A1" s="37" t="s">
        <v>56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s="12" customFormat="1" x14ac:dyDescent="0.2">
      <c r="A2" s="37" t="s">
        <v>55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12" customFormat="1" x14ac:dyDescent="0.2">
      <c r="A3" s="3"/>
      <c r="B3" s="2"/>
      <c r="F3" s="3"/>
      <c r="I3" s="17"/>
      <c r="J3" s="17"/>
      <c r="K3" s="17"/>
    </row>
    <row r="4" spans="1:11" s="12" customFormat="1" x14ac:dyDescent="0.2">
      <c r="A4" s="3"/>
      <c r="B4" s="2"/>
      <c r="F4" s="3"/>
      <c r="K4" s="17" t="s">
        <v>47</v>
      </c>
    </row>
    <row r="5" spans="1:11" s="12" customFormat="1" x14ac:dyDescent="0.2">
      <c r="A5" s="36" t="s">
        <v>49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2" customFormat="1" ht="32.450000000000003" customHeight="1" x14ac:dyDescent="0.2">
      <c r="A6" s="38" t="s">
        <v>41</v>
      </c>
      <c r="B6" s="38" t="s">
        <v>42</v>
      </c>
      <c r="C6" s="38" t="s">
        <v>43</v>
      </c>
      <c r="D6" s="38" t="s">
        <v>44</v>
      </c>
      <c r="E6" s="38" t="s">
        <v>45</v>
      </c>
      <c r="F6" s="38" t="s">
        <v>46</v>
      </c>
      <c r="G6" s="38" t="s">
        <v>48</v>
      </c>
      <c r="H6" s="38" t="s">
        <v>50</v>
      </c>
      <c r="I6" s="39" t="s">
        <v>0</v>
      </c>
      <c r="J6" s="39"/>
      <c r="K6" s="39"/>
    </row>
    <row r="7" spans="1:11" s="12" customFormat="1" x14ac:dyDescent="0.2">
      <c r="A7" s="38"/>
      <c r="B7" s="38"/>
      <c r="C7" s="38"/>
      <c r="D7" s="38"/>
      <c r="E7" s="38"/>
      <c r="F7" s="38"/>
      <c r="G7" s="38"/>
      <c r="H7" s="38"/>
      <c r="I7" s="9" t="s">
        <v>51</v>
      </c>
      <c r="J7" s="9" t="s">
        <v>52</v>
      </c>
      <c r="K7" s="9" t="s">
        <v>53</v>
      </c>
    </row>
    <row r="8" spans="1:11" s="28" customFormat="1" ht="76.5" x14ac:dyDescent="0.2">
      <c r="A8" s="22">
        <v>1</v>
      </c>
      <c r="B8" s="23">
        <v>30237450</v>
      </c>
      <c r="C8" s="10" t="s">
        <v>15</v>
      </c>
      <c r="D8" s="24" t="s">
        <v>121</v>
      </c>
      <c r="E8" s="10" t="s">
        <v>1</v>
      </c>
      <c r="F8" s="25">
        <v>70000</v>
      </c>
      <c r="G8" s="25">
        <f>+F8*H8</f>
        <v>1610000</v>
      </c>
      <c r="H8" s="26">
        <v>23</v>
      </c>
      <c r="I8" s="10" t="s">
        <v>54</v>
      </c>
      <c r="J8" s="10">
        <f>+H8</f>
        <v>23</v>
      </c>
      <c r="K8" s="27" t="s">
        <v>118</v>
      </c>
    </row>
    <row r="9" spans="1:11" s="28" customFormat="1" ht="102" x14ac:dyDescent="0.2">
      <c r="A9" s="26">
        <v>2</v>
      </c>
      <c r="B9" s="23">
        <v>38651200</v>
      </c>
      <c r="C9" s="10" t="s">
        <v>2</v>
      </c>
      <c r="D9" s="24" t="s">
        <v>35</v>
      </c>
      <c r="E9" s="10" t="s">
        <v>1</v>
      </c>
      <c r="F9" s="25">
        <v>270000</v>
      </c>
      <c r="G9" s="25">
        <f t="shared" ref="G9:G28" si="0">+F9*H9</f>
        <v>1080000</v>
      </c>
      <c r="H9" s="26">
        <v>4</v>
      </c>
      <c r="I9" s="10" t="s">
        <v>54</v>
      </c>
      <c r="J9" s="10">
        <f t="shared" ref="J9:J28" si="1">+H9</f>
        <v>4</v>
      </c>
      <c r="K9" s="27" t="s">
        <v>118</v>
      </c>
    </row>
    <row r="10" spans="1:11" s="28" customFormat="1" ht="63.75" x14ac:dyDescent="0.2">
      <c r="A10" s="22">
        <v>3</v>
      </c>
      <c r="B10" s="23">
        <v>30237490</v>
      </c>
      <c r="C10" s="10" t="s">
        <v>3</v>
      </c>
      <c r="D10" s="24" t="s">
        <v>17</v>
      </c>
      <c r="E10" s="10" t="s">
        <v>1</v>
      </c>
      <c r="F10" s="25">
        <v>45000</v>
      </c>
      <c r="G10" s="25">
        <f t="shared" si="0"/>
        <v>1170000</v>
      </c>
      <c r="H10" s="26">
        <v>26</v>
      </c>
      <c r="I10" s="10" t="s">
        <v>54</v>
      </c>
      <c r="J10" s="10">
        <f t="shared" si="1"/>
        <v>26</v>
      </c>
      <c r="K10" s="27" t="s">
        <v>118</v>
      </c>
    </row>
    <row r="11" spans="1:11" s="28" customFormat="1" ht="216.75" x14ac:dyDescent="0.2">
      <c r="A11" s="26">
        <v>4</v>
      </c>
      <c r="B11" s="23">
        <v>30211220</v>
      </c>
      <c r="C11" s="10" t="s">
        <v>26</v>
      </c>
      <c r="D11" s="24" t="s">
        <v>11</v>
      </c>
      <c r="E11" s="10" t="s">
        <v>1</v>
      </c>
      <c r="F11" s="25">
        <v>420000</v>
      </c>
      <c r="G11" s="25">
        <f t="shared" si="0"/>
        <v>6720000</v>
      </c>
      <c r="H11" s="26">
        <v>16</v>
      </c>
      <c r="I11" s="10" t="s">
        <v>54</v>
      </c>
      <c r="J11" s="10">
        <f t="shared" si="1"/>
        <v>16</v>
      </c>
      <c r="K11" s="27" t="s">
        <v>118</v>
      </c>
    </row>
    <row r="12" spans="1:11" s="28" customFormat="1" ht="229.5" x14ac:dyDescent="0.2">
      <c r="A12" s="22">
        <v>5</v>
      </c>
      <c r="B12" s="23">
        <v>30211220</v>
      </c>
      <c r="C12" s="10" t="s">
        <v>25</v>
      </c>
      <c r="D12" s="29" t="s">
        <v>23</v>
      </c>
      <c r="E12" s="10" t="s">
        <v>1</v>
      </c>
      <c r="F12" s="25">
        <v>240000</v>
      </c>
      <c r="G12" s="25">
        <f t="shared" si="0"/>
        <v>2400000</v>
      </c>
      <c r="H12" s="26">
        <v>10</v>
      </c>
      <c r="I12" s="10" t="s">
        <v>54</v>
      </c>
      <c r="J12" s="10">
        <f t="shared" si="1"/>
        <v>10</v>
      </c>
      <c r="K12" s="27" t="s">
        <v>118</v>
      </c>
    </row>
    <row r="13" spans="1:11" s="28" customFormat="1" ht="40.5" x14ac:dyDescent="0.2">
      <c r="A13" s="26">
        <v>6</v>
      </c>
      <c r="B13" s="23">
        <v>32421100</v>
      </c>
      <c r="C13" s="10" t="s">
        <v>4</v>
      </c>
      <c r="D13" s="29" t="s">
        <v>5</v>
      </c>
      <c r="E13" s="10" t="s">
        <v>16</v>
      </c>
      <c r="F13" s="30">
        <v>120</v>
      </c>
      <c r="G13" s="25">
        <f t="shared" si="0"/>
        <v>109800</v>
      </c>
      <c r="H13" s="26">
        <v>915</v>
      </c>
      <c r="I13" s="10" t="s">
        <v>54</v>
      </c>
      <c r="J13" s="10">
        <f t="shared" si="1"/>
        <v>915</v>
      </c>
      <c r="K13" s="27" t="s">
        <v>118</v>
      </c>
    </row>
    <row r="14" spans="1:11" s="28" customFormat="1" ht="51" x14ac:dyDescent="0.2">
      <c r="A14" s="22">
        <v>7</v>
      </c>
      <c r="B14" s="23">
        <v>30237112</v>
      </c>
      <c r="C14" s="10" t="s">
        <v>6</v>
      </c>
      <c r="D14" s="29" t="s">
        <v>7</v>
      </c>
      <c r="E14" s="10" t="s">
        <v>1</v>
      </c>
      <c r="F14" s="25">
        <v>2000</v>
      </c>
      <c r="G14" s="25">
        <f t="shared" si="0"/>
        <v>40000</v>
      </c>
      <c r="H14" s="26">
        <v>20</v>
      </c>
      <c r="I14" s="10" t="s">
        <v>54</v>
      </c>
      <c r="J14" s="10">
        <f t="shared" si="1"/>
        <v>20</v>
      </c>
      <c r="K14" s="27" t="s">
        <v>118</v>
      </c>
    </row>
    <row r="15" spans="1:11" s="28" customFormat="1" ht="127.5" x14ac:dyDescent="0.2">
      <c r="A15" s="26">
        <v>8</v>
      </c>
      <c r="B15" s="23">
        <v>32324900</v>
      </c>
      <c r="C15" s="10" t="s">
        <v>83</v>
      </c>
      <c r="D15" s="31" t="s">
        <v>32</v>
      </c>
      <c r="E15" s="10" t="s">
        <v>1</v>
      </c>
      <c r="F15" s="25">
        <v>270000</v>
      </c>
      <c r="G15" s="25">
        <f t="shared" si="0"/>
        <v>270000</v>
      </c>
      <c r="H15" s="26">
        <v>1</v>
      </c>
      <c r="I15" s="10" t="s">
        <v>54</v>
      </c>
      <c r="J15" s="10">
        <f t="shared" si="1"/>
        <v>1</v>
      </c>
      <c r="K15" s="27" t="s">
        <v>118</v>
      </c>
    </row>
    <row r="16" spans="1:11" s="28" customFormat="1" ht="127.5" x14ac:dyDescent="0.2">
      <c r="A16" s="22">
        <v>9</v>
      </c>
      <c r="B16" s="23">
        <v>32324900</v>
      </c>
      <c r="C16" s="10" t="s">
        <v>8</v>
      </c>
      <c r="D16" s="24" t="s">
        <v>9</v>
      </c>
      <c r="E16" s="10" t="s">
        <v>1</v>
      </c>
      <c r="F16" s="25">
        <v>400000</v>
      </c>
      <c r="G16" s="25">
        <f t="shared" si="0"/>
        <v>800000</v>
      </c>
      <c r="H16" s="26">
        <v>2</v>
      </c>
      <c r="I16" s="10" t="s">
        <v>54</v>
      </c>
      <c r="J16" s="10">
        <f t="shared" si="1"/>
        <v>2</v>
      </c>
      <c r="K16" s="27" t="s">
        <v>118</v>
      </c>
    </row>
    <row r="17" spans="1:13" s="28" customFormat="1" ht="76.5" x14ac:dyDescent="0.2">
      <c r="A17" s="26">
        <v>10</v>
      </c>
      <c r="B17" s="23">
        <v>30195200</v>
      </c>
      <c r="C17" s="10" t="s">
        <v>12</v>
      </c>
      <c r="D17" s="24" t="s">
        <v>10</v>
      </c>
      <c r="E17" s="10" t="s">
        <v>1</v>
      </c>
      <c r="F17" s="25">
        <v>750000</v>
      </c>
      <c r="G17" s="25">
        <f t="shared" si="0"/>
        <v>2250000</v>
      </c>
      <c r="H17" s="26">
        <v>3</v>
      </c>
      <c r="I17" s="10" t="s">
        <v>54</v>
      </c>
      <c r="J17" s="10">
        <f t="shared" si="1"/>
        <v>3</v>
      </c>
      <c r="K17" s="27" t="s">
        <v>118</v>
      </c>
    </row>
    <row r="18" spans="1:13" s="28" customFormat="1" ht="76.5" x14ac:dyDescent="0.2">
      <c r="A18" s="22">
        <v>11</v>
      </c>
      <c r="B18" s="23">
        <v>30195200</v>
      </c>
      <c r="C18" s="10" t="s">
        <v>14</v>
      </c>
      <c r="D18" s="24" t="s">
        <v>13</v>
      </c>
      <c r="E18" s="10" t="s">
        <v>1</v>
      </c>
      <c r="F18" s="25">
        <v>850000</v>
      </c>
      <c r="G18" s="25">
        <f t="shared" si="0"/>
        <v>1700000</v>
      </c>
      <c r="H18" s="26">
        <v>2</v>
      </c>
      <c r="I18" s="10" t="s">
        <v>54</v>
      </c>
      <c r="J18" s="10">
        <f t="shared" si="1"/>
        <v>2</v>
      </c>
      <c r="K18" s="27" t="s">
        <v>118</v>
      </c>
    </row>
    <row r="19" spans="1:13" s="28" customFormat="1" ht="76.5" x14ac:dyDescent="0.2">
      <c r="A19" s="26">
        <v>12</v>
      </c>
      <c r="B19" s="23">
        <v>30232231</v>
      </c>
      <c r="C19" s="10" t="s">
        <v>18</v>
      </c>
      <c r="D19" s="24" t="s">
        <v>19</v>
      </c>
      <c r="E19" s="10" t="s">
        <v>1</v>
      </c>
      <c r="F19" s="25">
        <v>32000</v>
      </c>
      <c r="G19" s="25">
        <f t="shared" si="0"/>
        <v>1408000</v>
      </c>
      <c r="H19" s="26">
        <v>44</v>
      </c>
      <c r="I19" s="10" t="s">
        <v>54</v>
      </c>
      <c r="J19" s="10">
        <f t="shared" si="1"/>
        <v>44</v>
      </c>
      <c r="K19" s="27" t="s">
        <v>118</v>
      </c>
    </row>
    <row r="20" spans="1:13" s="28" customFormat="1" ht="63.75" x14ac:dyDescent="0.2">
      <c r="A20" s="22">
        <v>13</v>
      </c>
      <c r="B20" s="23">
        <v>30237411</v>
      </c>
      <c r="C20" s="10" t="s">
        <v>20</v>
      </c>
      <c r="D20" s="29" t="s">
        <v>21</v>
      </c>
      <c r="E20" s="10" t="s">
        <v>1</v>
      </c>
      <c r="F20" s="25">
        <v>3500</v>
      </c>
      <c r="G20" s="25">
        <f t="shared" si="0"/>
        <v>175000</v>
      </c>
      <c r="H20" s="10">
        <v>50</v>
      </c>
      <c r="I20" s="10" t="s">
        <v>54</v>
      </c>
      <c r="J20" s="10">
        <f t="shared" si="1"/>
        <v>50</v>
      </c>
      <c r="K20" s="27" t="s">
        <v>118</v>
      </c>
    </row>
    <row r="21" spans="1:13" s="28" customFormat="1" ht="76.5" x14ac:dyDescent="0.2">
      <c r="A21" s="26">
        <v>14</v>
      </c>
      <c r="B21" s="23">
        <v>30237460</v>
      </c>
      <c r="C21" s="10" t="s">
        <v>22</v>
      </c>
      <c r="D21" s="29" t="s">
        <v>24</v>
      </c>
      <c r="E21" s="10" t="s">
        <v>1</v>
      </c>
      <c r="F21" s="25">
        <v>6500</v>
      </c>
      <c r="G21" s="25">
        <f t="shared" si="0"/>
        <v>195000</v>
      </c>
      <c r="H21" s="26">
        <v>30</v>
      </c>
      <c r="I21" s="10" t="s">
        <v>54</v>
      </c>
      <c r="J21" s="10">
        <f t="shared" si="1"/>
        <v>30</v>
      </c>
      <c r="K21" s="27" t="s">
        <v>118</v>
      </c>
    </row>
    <row r="22" spans="1:13" s="28" customFormat="1" ht="40.5" x14ac:dyDescent="0.2">
      <c r="A22" s="22">
        <v>15</v>
      </c>
      <c r="B22" s="23">
        <v>30237112</v>
      </c>
      <c r="C22" s="10" t="s">
        <v>28</v>
      </c>
      <c r="D22" s="29" t="s">
        <v>29</v>
      </c>
      <c r="E22" s="10" t="s">
        <v>1</v>
      </c>
      <c r="F22" s="25">
        <v>8500</v>
      </c>
      <c r="G22" s="25">
        <f t="shared" si="0"/>
        <v>59500</v>
      </c>
      <c r="H22" s="26">
        <v>7</v>
      </c>
      <c r="I22" s="10" t="s">
        <v>54</v>
      </c>
      <c r="J22" s="10">
        <f t="shared" si="1"/>
        <v>7</v>
      </c>
      <c r="K22" s="27" t="s">
        <v>118</v>
      </c>
    </row>
    <row r="23" spans="1:13" s="28" customFormat="1" ht="40.5" x14ac:dyDescent="0.2">
      <c r="A23" s="26">
        <v>16</v>
      </c>
      <c r="B23" s="23">
        <v>32421300</v>
      </c>
      <c r="C23" s="10" t="s">
        <v>30</v>
      </c>
      <c r="D23" s="29" t="s">
        <v>31</v>
      </c>
      <c r="E23" s="10" t="s">
        <v>1</v>
      </c>
      <c r="F23" s="25">
        <v>5000</v>
      </c>
      <c r="G23" s="25">
        <f t="shared" si="0"/>
        <v>25000</v>
      </c>
      <c r="H23" s="26">
        <v>5</v>
      </c>
      <c r="I23" s="10" t="s">
        <v>54</v>
      </c>
      <c r="J23" s="10">
        <f t="shared" si="1"/>
        <v>5</v>
      </c>
      <c r="K23" s="27" t="s">
        <v>118</v>
      </c>
    </row>
    <row r="24" spans="1:13" s="28" customFormat="1" ht="51" x14ac:dyDescent="0.2">
      <c r="A24" s="22">
        <v>17</v>
      </c>
      <c r="B24" s="23">
        <v>32421300</v>
      </c>
      <c r="C24" s="10" t="s">
        <v>33</v>
      </c>
      <c r="D24" s="29" t="s">
        <v>34</v>
      </c>
      <c r="E24" s="10" t="s">
        <v>1</v>
      </c>
      <c r="F24" s="25">
        <v>6500</v>
      </c>
      <c r="G24" s="25">
        <f t="shared" si="0"/>
        <v>32500</v>
      </c>
      <c r="H24" s="26">
        <v>5</v>
      </c>
      <c r="I24" s="10" t="s">
        <v>54</v>
      </c>
      <c r="J24" s="10">
        <f t="shared" si="1"/>
        <v>5</v>
      </c>
      <c r="K24" s="27" t="s">
        <v>118</v>
      </c>
    </row>
    <row r="25" spans="1:13" s="28" customFormat="1" ht="369.75" x14ac:dyDescent="0.2">
      <c r="A25" s="26">
        <v>18</v>
      </c>
      <c r="B25" s="23">
        <v>30239150</v>
      </c>
      <c r="C25" s="10" t="s">
        <v>27</v>
      </c>
      <c r="D25" s="29" t="s">
        <v>36</v>
      </c>
      <c r="E25" s="10" t="s">
        <v>1</v>
      </c>
      <c r="F25" s="25">
        <v>220000</v>
      </c>
      <c r="G25" s="25">
        <f t="shared" si="0"/>
        <v>880000</v>
      </c>
      <c r="H25" s="26">
        <v>4</v>
      </c>
      <c r="I25" s="10" t="s">
        <v>54</v>
      </c>
      <c r="J25" s="10">
        <f t="shared" si="1"/>
        <v>4</v>
      </c>
      <c r="K25" s="27" t="s">
        <v>118</v>
      </c>
    </row>
    <row r="26" spans="1:13" s="28" customFormat="1" ht="102" x14ac:dyDescent="0.2">
      <c r="A26" s="22">
        <v>19</v>
      </c>
      <c r="B26" s="23">
        <v>30239150</v>
      </c>
      <c r="C26" s="10" t="s">
        <v>27</v>
      </c>
      <c r="D26" s="31" t="s">
        <v>38</v>
      </c>
      <c r="E26" s="10" t="s">
        <v>1</v>
      </c>
      <c r="F26" s="25">
        <v>160000</v>
      </c>
      <c r="G26" s="25">
        <f t="shared" si="0"/>
        <v>1120000</v>
      </c>
      <c r="H26" s="10">
        <v>7</v>
      </c>
      <c r="I26" s="10" t="s">
        <v>54</v>
      </c>
      <c r="J26" s="10">
        <f t="shared" si="1"/>
        <v>7</v>
      </c>
      <c r="K26" s="27" t="s">
        <v>118</v>
      </c>
    </row>
    <row r="27" spans="1:13" s="28" customFormat="1" ht="40.5" x14ac:dyDescent="0.2">
      <c r="A27" s="22">
        <v>20</v>
      </c>
      <c r="B27" s="23">
        <v>30237310</v>
      </c>
      <c r="C27" s="10" t="s">
        <v>40</v>
      </c>
      <c r="D27" s="31" t="s">
        <v>120</v>
      </c>
      <c r="E27" s="10" t="s">
        <v>1</v>
      </c>
      <c r="F27" s="25">
        <v>4000</v>
      </c>
      <c r="G27" s="25">
        <f t="shared" si="0"/>
        <v>40000</v>
      </c>
      <c r="H27" s="10">
        <v>10</v>
      </c>
      <c r="I27" s="10" t="s">
        <v>54</v>
      </c>
      <c r="J27" s="10">
        <f t="shared" si="1"/>
        <v>10</v>
      </c>
      <c r="K27" s="27" t="s">
        <v>118</v>
      </c>
    </row>
    <row r="28" spans="1:13" s="28" customFormat="1" ht="63.75" x14ac:dyDescent="0.2">
      <c r="A28" s="22">
        <v>21</v>
      </c>
      <c r="B28" s="23">
        <v>30211280</v>
      </c>
      <c r="C28" s="10" t="s">
        <v>37</v>
      </c>
      <c r="D28" s="24" t="s">
        <v>39</v>
      </c>
      <c r="E28" s="10" t="s">
        <v>1</v>
      </c>
      <c r="F28" s="25">
        <v>450000</v>
      </c>
      <c r="G28" s="25">
        <f t="shared" si="0"/>
        <v>450000</v>
      </c>
      <c r="H28" s="10">
        <v>1</v>
      </c>
      <c r="I28" s="10" t="s">
        <v>54</v>
      </c>
      <c r="J28" s="10">
        <f t="shared" si="1"/>
        <v>1</v>
      </c>
      <c r="K28" s="27" t="s">
        <v>118</v>
      </c>
    </row>
    <row r="29" spans="1:13" s="12" customFormat="1" x14ac:dyDescent="0.2">
      <c r="A29" s="32" t="s">
        <v>116</v>
      </c>
      <c r="B29" s="33"/>
      <c r="C29" s="33"/>
      <c r="D29" s="33"/>
      <c r="E29" s="33"/>
      <c r="F29" s="34"/>
      <c r="G29" s="16">
        <f>SUM(G8:G28)</f>
        <v>22534800</v>
      </c>
      <c r="H29" s="35"/>
      <c r="I29" s="35"/>
      <c r="J29" s="35"/>
      <c r="K29" s="35"/>
    </row>
    <row r="30" spans="1:13" s="12" customFormat="1" x14ac:dyDescent="0.2">
      <c r="A30" s="3"/>
      <c r="B30" s="2"/>
      <c r="F30" s="3"/>
    </row>
    <row r="31" spans="1:13" s="12" customFormat="1" x14ac:dyDescent="0.2">
      <c r="A31" s="3"/>
      <c r="B31" s="2"/>
      <c r="F31" s="3"/>
    </row>
    <row r="32" spans="1:13" x14ac:dyDescent="0.2">
      <c r="M32" s="11"/>
    </row>
    <row r="33" spans="13:13" x14ac:dyDescent="0.2">
      <c r="M33" s="11"/>
    </row>
    <row r="34" spans="13:13" x14ac:dyDescent="0.2">
      <c r="M34" s="11"/>
    </row>
  </sheetData>
  <mergeCells count="14">
    <mergeCell ref="A29:F29"/>
    <mergeCell ref="H29:K29"/>
    <mergeCell ref="A5:K5"/>
    <mergeCell ref="A1:K1"/>
    <mergeCell ref="A2:K2"/>
    <mergeCell ref="H6:H7"/>
    <mergeCell ref="I6:K6"/>
    <mergeCell ref="C6:C7"/>
    <mergeCell ref="G6:G7"/>
    <mergeCell ref="A6:A7"/>
    <mergeCell ref="B6:B7"/>
    <mergeCell ref="D6:D7"/>
    <mergeCell ref="E6:E7"/>
    <mergeCell ref="F6:F7"/>
  </mergeCells>
  <printOptions horizontalCentered="1"/>
  <pageMargins left="0" right="0" top="0.15748031496063" bottom="0.15748031496063" header="0" footer="0"/>
  <pageSetup paperSize="9" scale="6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46A29-7D2B-4AEE-B516-CF137ECEFF29}">
  <sheetPr>
    <pageSetUpPr fitToPage="1"/>
  </sheetPr>
  <dimension ref="A1:M31"/>
  <sheetViews>
    <sheetView topLeftCell="C17" zoomScale="89" zoomScaleNormal="89" zoomScaleSheetLayoutView="100" workbookViewId="0">
      <selection activeCell="H12" sqref="H12"/>
    </sheetView>
  </sheetViews>
  <sheetFormatPr defaultColWidth="9.140625" defaultRowHeight="13.5" x14ac:dyDescent="0.2"/>
  <cols>
    <col min="1" max="1" width="6.5703125" style="3" customWidth="1"/>
    <col min="2" max="2" width="21.85546875" style="2" customWidth="1"/>
    <col min="3" max="3" width="25.85546875" style="12" customWidth="1"/>
    <col min="4" max="4" width="68.5703125" style="12" customWidth="1"/>
    <col min="5" max="5" width="8.42578125" style="12" customWidth="1"/>
    <col min="6" max="6" width="15.5703125" style="3" customWidth="1"/>
    <col min="7" max="7" width="13.42578125" style="12" customWidth="1"/>
    <col min="8" max="8" width="17" style="12" customWidth="1"/>
    <col min="9" max="9" width="13.5703125" style="12" customWidth="1"/>
    <col min="10" max="10" width="11.140625" style="12" bestFit="1" customWidth="1"/>
    <col min="11" max="11" width="58.85546875" style="12" customWidth="1"/>
    <col min="12" max="12" width="11.5703125" style="12" customWidth="1"/>
    <col min="13" max="13" width="14.140625" style="12" customWidth="1"/>
    <col min="14" max="14" width="37.140625" style="12" customWidth="1"/>
    <col min="15" max="15" width="18.5703125" style="12" customWidth="1"/>
    <col min="16" max="16384" width="9.140625" style="12"/>
  </cols>
  <sheetData>
    <row r="1" spans="1:11" x14ac:dyDescent="0.2">
      <c r="A1" s="37" t="s">
        <v>63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x14ac:dyDescent="0.2">
      <c r="A2" s="37" t="s">
        <v>73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x14ac:dyDescent="0.2">
      <c r="I3" s="17"/>
      <c r="J3" s="17"/>
      <c r="K3" s="17"/>
    </row>
    <row r="4" spans="1:11" x14ac:dyDescent="0.2">
      <c r="K4" s="17" t="s">
        <v>62</v>
      </c>
    </row>
    <row r="5" spans="1:11" x14ac:dyDescent="0.2">
      <c r="A5" s="36" t="s">
        <v>72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32.450000000000003" customHeight="1" x14ac:dyDescent="0.2">
      <c r="A6" s="38" t="s">
        <v>64</v>
      </c>
      <c r="B6" s="38" t="s">
        <v>65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41" t="s">
        <v>61</v>
      </c>
      <c r="J6" s="41"/>
      <c r="K6" s="41"/>
    </row>
    <row r="7" spans="1:11" ht="51" x14ac:dyDescent="0.2">
      <c r="A7" s="38"/>
      <c r="B7" s="38"/>
      <c r="C7" s="38"/>
      <c r="D7" s="38"/>
      <c r="E7" s="38"/>
      <c r="F7" s="38"/>
      <c r="G7" s="38"/>
      <c r="H7" s="40"/>
      <c r="I7" s="9" t="s">
        <v>58</v>
      </c>
      <c r="J7" s="9" t="s">
        <v>59</v>
      </c>
      <c r="K7" s="9" t="s">
        <v>60</v>
      </c>
    </row>
    <row r="8" spans="1:11" ht="40.5" x14ac:dyDescent="0.2">
      <c r="A8" s="19">
        <v>1</v>
      </c>
      <c r="B8" s="14">
        <v>30237450</v>
      </c>
      <c r="C8" s="5" t="s">
        <v>74</v>
      </c>
      <c r="D8" s="4" t="s">
        <v>95</v>
      </c>
      <c r="E8" s="5" t="s">
        <v>1</v>
      </c>
      <c r="F8" s="15">
        <v>70000</v>
      </c>
      <c r="G8" s="15">
        <f>+F8*H8</f>
        <v>1610000</v>
      </c>
      <c r="H8" s="8">
        <v>23</v>
      </c>
      <c r="I8" s="20" t="s">
        <v>57</v>
      </c>
      <c r="J8" s="20">
        <f>+H8</f>
        <v>23</v>
      </c>
      <c r="K8" s="21" t="s">
        <v>119</v>
      </c>
    </row>
    <row r="9" spans="1:11" ht="105" customHeight="1" x14ac:dyDescent="0.2">
      <c r="A9" s="8">
        <v>2</v>
      </c>
      <c r="B9" s="14">
        <v>38651200</v>
      </c>
      <c r="C9" s="5" t="s">
        <v>75</v>
      </c>
      <c r="D9" s="4" t="s">
        <v>96</v>
      </c>
      <c r="E9" s="5" t="s">
        <v>1</v>
      </c>
      <c r="F9" s="15">
        <v>270000</v>
      </c>
      <c r="G9" s="15">
        <f t="shared" ref="G9:G28" si="0">+F9*H9</f>
        <v>1080000</v>
      </c>
      <c r="H9" s="8">
        <v>4</v>
      </c>
      <c r="I9" s="7" t="s">
        <v>57</v>
      </c>
      <c r="J9" s="7">
        <f t="shared" ref="J9:J28" si="1">+H9</f>
        <v>4</v>
      </c>
      <c r="K9" s="21" t="s">
        <v>119</v>
      </c>
    </row>
    <row r="10" spans="1:11" ht="63.75" x14ac:dyDescent="0.2">
      <c r="A10" s="19">
        <v>3</v>
      </c>
      <c r="B10" s="14">
        <v>30237490</v>
      </c>
      <c r="C10" s="5" t="s">
        <v>76</v>
      </c>
      <c r="D10" s="4" t="s">
        <v>97</v>
      </c>
      <c r="E10" s="5" t="s">
        <v>1</v>
      </c>
      <c r="F10" s="15">
        <v>45000</v>
      </c>
      <c r="G10" s="15">
        <f t="shared" si="0"/>
        <v>1170000</v>
      </c>
      <c r="H10" s="8">
        <v>26</v>
      </c>
      <c r="I10" s="7" t="s">
        <v>57</v>
      </c>
      <c r="J10" s="7">
        <f t="shared" si="1"/>
        <v>26</v>
      </c>
      <c r="K10" s="21" t="s">
        <v>119</v>
      </c>
    </row>
    <row r="11" spans="1:11" ht="194.25" customHeight="1" x14ac:dyDescent="0.2">
      <c r="A11" s="8">
        <v>4</v>
      </c>
      <c r="B11" s="14">
        <v>30211220</v>
      </c>
      <c r="C11" s="7" t="s">
        <v>77</v>
      </c>
      <c r="D11" s="6" t="s">
        <v>98</v>
      </c>
      <c r="E11" s="5" t="s">
        <v>1</v>
      </c>
      <c r="F11" s="15">
        <v>420000</v>
      </c>
      <c r="G11" s="15">
        <f t="shared" si="0"/>
        <v>6720000</v>
      </c>
      <c r="H11" s="8">
        <v>16</v>
      </c>
      <c r="I11" s="7" t="s">
        <v>57</v>
      </c>
      <c r="J11" s="7">
        <f t="shared" si="1"/>
        <v>16</v>
      </c>
      <c r="K11" s="21" t="s">
        <v>119</v>
      </c>
    </row>
    <row r="12" spans="1:11" ht="190.9" customHeight="1" x14ac:dyDescent="0.2">
      <c r="A12" s="19">
        <v>5</v>
      </c>
      <c r="B12" s="14">
        <v>30211220</v>
      </c>
      <c r="C12" s="5" t="s">
        <v>78</v>
      </c>
      <c r="D12" s="18" t="s">
        <v>99</v>
      </c>
      <c r="E12" s="5" t="s">
        <v>1</v>
      </c>
      <c r="F12" s="15">
        <v>240000</v>
      </c>
      <c r="G12" s="15">
        <f t="shared" si="0"/>
        <v>2400000</v>
      </c>
      <c r="H12" s="8">
        <v>10</v>
      </c>
      <c r="I12" s="7" t="s">
        <v>57</v>
      </c>
      <c r="J12" s="7">
        <f t="shared" si="1"/>
        <v>10</v>
      </c>
      <c r="K12" s="21" t="s">
        <v>119</v>
      </c>
    </row>
    <row r="13" spans="1:11" ht="40.5" x14ac:dyDescent="0.2">
      <c r="A13" s="8">
        <v>6</v>
      </c>
      <c r="B13" s="14">
        <v>32421100</v>
      </c>
      <c r="C13" s="5" t="s">
        <v>79</v>
      </c>
      <c r="D13" s="18" t="s">
        <v>100</v>
      </c>
      <c r="E13" s="5" t="s">
        <v>16</v>
      </c>
      <c r="F13" s="13">
        <v>120</v>
      </c>
      <c r="G13" s="15">
        <f t="shared" si="0"/>
        <v>109800</v>
      </c>
      <c r="H13" s="8">
        <v>915</v>
      </c>
      <c r="I13" s="7" t="s">
        <v>57</v>
      </c>
      <c r="J13" s="7">
        <f t="shared" si="1"/>
        <v>915</v>
      </c>
      <c r="K13" s="21" t="s">
        <v>119</v>
      </c>
    </row>
    <row r="14" spans="1:11" ht="40.5" x14ac:dyDescent="0.2">
      <c r="A14" s="19">
        <v>7</v>
      </c>
      <c r="B14" s="14">
        <v>30237112</v>
      </c>
      <c r="C14" s="5" t="s">
        <v>80</v>
      </c>
      <c r="D14" s="18" t="s">
        <v>101</v>
      </c>
      <c r="E14" s="5" t="s">
        <v>1</v>
      </c>
      <c r="F14" s="15">
        <v>2000</v>
      </c>
      <c r="G14" s="15">
        <f t="shared" si="0"/>
        <v>40000</v>
      </c>
      <c r="H14" s="8">
        <v>20</v>
      </c>
      <c r="I14" s="7" t="s">
        <v>57</v>
      </c>
      <c r="J14" s="7">
        <f t="shared" si="1"/>
        <v>20</v>
      </c>
      <c r="K14" s="21" t="s">
        <v>119</v>
      </c>
    </row>
    <row r="15" spans="1:11" ht="114.75" x14ac:dyDescent="0.2">
      <c r="A15" s="8">
        <v>8</v>
      </c>
      <c r="B15" s="14">
        <v>32324900</v>
      </c>
      <c r="C15" s="5" t="s">
        <v>82</v>
      </c>
      <c r="D15" s="6" t="s">
        <v>102</v>
      </c>
      <c r="E15" s="5" t="s">
        <v>1</v>
      </c>
      <c r="F15" s="15">
        <v>270000</v>
      </c>
      <c r="G15" s="15">
        <f t="shared" si="0"/>
        <v>270000</v>
      </c>
      <c r="H15" s="8">
        <v>1</v>
      </c>
      <c r="I15" s="7" t="s">
        <v>57</v>
      </c>
      <c r="J15" s="7">
        <f t="shared" si="1"/>
        <v>1</v>
      </c>
      <c r="K15" s="21" t="s">
        <v>119</v>
      </c>
    </row>
    <row r="16" spans="1:11" ht="114.75" x14ac:dyDescent="0.2">
      <c r="A16" s="19">
        <v>9</v>
      </c>
      <c r="B16" s="14">
        <v>32324900</v>
      </c>
      <c r="C16" s="7" t="s">
        <v>81</v>
      </c>
      <c r="D16" s="6" t="s">
        <v>103</v>
      </c>
      <c r="E16" s="5" t="s">
        <v>1</v>
      </c>
      <c r="F16" s="15">
        <v>400000</v>
      </c>
      <c r="G16" s="15">
        <f t="shared" si="0"/>
        <v>800000</v>
      </c>
      <c r="H16" s="8">
        <v>2</v>
      </c>
      <c r="I16" s="7" t="s">
        <v>57</v>
      </c>
      <c r="J16" s="7">
        <f t="shared" si="1"/>
        <v>2</v>
      </c>
      <c r="K16" s="21" t="s">
        <v>119</v>
      </c>
    </row>
    <row r="17" spans="1:13" ht="89.25" x14ac:dyDescent="0.2">
      <c r="A17" s="8">
        <v>10</v>
      </c>
      <c r="B17" s="14">
        <v>30195200</v>
      </c>
      <c r="C17" s="5" t="s">
        <v>84</v>
      </c>
      <c r="D17" s="4" t="s">
        <v>104</v>
      </c>
      <c r="E17" s="5" t="s">
        <v>1</v>
      </c>
      <c r="F17" s="15">
        <v>750000</v>
      </c>
      <c r="G17" s="15">
        <f t="shared" si="0"/>
        <v>2250000</v>
      </c>
      <c r="H17" s="8">
        <v>3</v>
      </c>
      <c r="I17" s="7" t="s">
        <v>57</v>
      </c>
      <c r="J17" s="7">
        <f t="shared" si="1"/>
        <v>3</v>
      </c>
      <c r="K17" s="21" t="s">
        <v>119</v>
      </c>
    </row>
    <row r="18" spans="1:13" ht="76.5" x14ac:dyDescent="0.2">
      <c r="A18" s="19">
        <v>11</v>
      </c>
      <c r="B18" s="14">
        <v>30195200</v>
      </c>
      <c r="C18" s="5" t="s">
        <v>85</v>
      </c>
      <c r="D18" s="4" t="s">
        <v>105</v>
      </c>
      <c r="E18" s="5" t="s">
        <v>1</v>
      </c>
      <c r="F18" s="15">
        <v>850000</v>
      </c>
      <c r="G18" s="15">
        <f t="shared" si="0"/>
        <v>1700000</v>
      </c>
      <c r="H18" s="8">
        <v>2</v>
      </c>
      <c r="I18" s="7" t="s">
        <v>57</v>
      </c>
      <c r="J18" s="7">
        <f t="shared" si="1"/>
        <v>2</v>
      </c>
      <c r="K18" s="21" t="s">
        <v>119</v>
      </c>
    </row>
    <row r="19" spans="1:13" ht="63.75" x14ac:dyDescent="0.2">
      <c r="A19" s="8">
        <v>12</v>
      </c>
      <c r="B19" s="14">
        <v>30232231</v>
      </c>
      <c r="C19" s="5" t="s">
        <v>86</v>
      </c>
      <c r="D19" s="4" t="s">
        <v>106</v>
      </c>
      <c r="E19" s="5" t="s">
        <v>1</v>
      </c>
      <c r="F19" s="15">
        <v>32000</v>
      </c>
      <c r="G19" s="15">
        <f t="shared" si="0"/>
        <v>1408000</v>
      </c>
      <c r="H19" s="8">
        <v>44</v>
      </c>
      <c r="I19" s="7" t="s">
        <v>57</v>
      </c>
      <c r="J19" s="7">
        <f t="shared" si="1"/>
        <v>44</v>
      </c>
      <c r="K19" s="21" t="s">
        <v>119</v>
      </c>
    </row>
    <row r="20" spans="1:13" ht="63.75" x14ac:dyDescent="0.2">
      <c r="A20" s="19">
        <v>13</v>
      </c>
      <c r="B20" s="14">
        <v>30237411</v>
      </c>
      <c r="C20" s="5" t="s">
        <v>87</v>
      </c>
      <c r="D20" s="18" t="s">
        <v>107</v>
      </c>
      <c r="E20" s="5" t="s">
        <v>1</v>
      </c>
      <c r="F20" s="15">
        <v>3500</v>
      </c>
      <c r="G20" s="15">
        <f t="shared" si="0"/>
        <v>175000</v>
      </c>
      <c r="H20" s="5">
        <v>50</v>
      </c>
      <c r="I20" s="7" t="s">
        <v>57</v>
      </c>
      <c r="J20" s="7">
        <f t="shared" si="1"/>
        <v>50</v>
      </c>
      <c r="K20" s="21" t="s">
        <v>119</v>
      </c>
    </row>
    <row r="21" spans="1:13" ht="63.75" x14ac:dyDescent="0.2">
      <c r="A21" s="8">
        <v>14</v>
      </c>
      <c r="B21" s="14">
        <v>30237460</v>
      </c>
      <c r="C21" s="5" t="s">
        <v>88</v>
      </c>
      <c r="D21" s="18" t="s">
        <v>108</v>
      </c>
      <c r="E21" s="5" t="s">
        <v>1</v>
      </c>
      <c r="F21" s="15">
        <v>6500</v>
      </c>
      <c r="G21" s="15">
        <f t="shared" si="0"/>
        <v>195000</v>
      </c>
      <c r="H21" s="8">
        <v>30</v>
      </c>
      <c r="I21" s="7" t="s">
        <v>57</v>
      </c>
      <c r="J21" s="7">
        <f t="shared" si="1"/>
        <v>30</v>
      </c>
      <c r="K21" s="21" t="s">
        <v>119</v>
      </c>
    </row>
    <row r="22" spans="1:13" ht="40.5" x14ac:dyDescent="0.2">
      <c r="A22" s="19">
        <v>15</v>
      </c>
      <c r="B22" s="14">
        <v>30237112</v>
      </c>
      <c r="C22" s="5" t="s">
        <v>89</v>
      </c>
      <c r="D22" s="18" t="s">
        <v>109</v>
      </c>
      <c r="E22" s="5" t="s">
        <v>1</v>
      </c>
      <c r="F22" s="15">
        <v>8500</v>
      </c>
      <c r="G22" s="15">
        <f t="shared" si="0"/>
        <v>59500</v>
      </c>
      <c r="H22" s="8">
        <v>7</v>
      </c>
      <c r="I22" s="7" t="s">
        <v>57</v>
      </c>
      <c r="J22" s="7">
        <f t="shared" si="1"/>
        <v>7</v>
      </c>
      <c r="K22" s="21" t="s">
        <v>119</v>
      </c>
    </row>
    <row r="23" spans="1:13" ht="40.5" x14ac:dyDescent="0.2">
      <c r="A23" s="8">
        <v>16</v>
      </c>
      <c r="B23" s="14">
        <v>32421300</v>
      </c>
      <c r="C23" s="5" t="s">
        <v>90</v>
      </c>
      <c r="D23" s="18" t="s">
        <v>110</v>
      </c>
      <c r="E23" s="5" t="s">
        <v>1</v>
      </c>
      <c r="F23" s="15">
        <v>5000</v>
      </c>
      <c r="G23" s="15">
        <f t="shared" si="0"/>
        <v>25000</v>
      </c>
      <c r="H23" s="8">
        <v>5</v>
      </c>
      <c r="I23" s="7" t="s">
        <v>57</v>
      </c>
      <c r="J23" s="7">
        <f t="shared" si="1"/>
        <v>5</v>
      </c>
      <c r="K23" s="21" t="s">
        <v>119</v>
      </c>
    </row>
    <row r="24" spans="1:13" ht="51" x14ac:dyDescent="0.2">
      <c r="A24" s="19">
        <v>17</v>
      </c>
      <c r="B24" s="14">
        <v>32421300</v>
      </c>
      <c r="C24" s="5" t="s">
        <v>94</v>
      </c>
      <c r="D24" s="18" t="s">
        <v>111</v>
      </c>
      <c r="E24" s="5" t="s">
        <v>1</v>
      </c>
      <c r="F24" s="15">
        <v>6500</v>
      </c>
      <c r="G24" s="15">
        <f t="shared" si="0"/>
        <v>32500</v>
      </c>
      <c r="H24" s="8">
        <v>5</v>
      </c>
      <c r="I24" s="7" t="s">
        <v>57</v>
      </c>
      <c r="J24" s="7">
        <f t="shared" si="1"/>
        <v>5</v>
      </c>
      <c r="K24" s="21" t="s">
        <v>119</v>
      </c>
    </row>
    <row r="25" spans="1:13" ht="327.75" customHeight="1" x14ac:dyDescent="0.2">
      <c r="A25" s="8">
        <v>18</v>
      </c>
      <c r="B25" s="14">
        <v>30239150</v>
      </c>
      <c r="C25" s="7" t="s">
        <v>91</v>
      </c>
      <c r="D25" s="18" t="s">
        <v>112</v>
      </c>
      <c r="E25" s="5" t="s">
        <v>1</v>
      </c>
      <c r="F25" s="15">
        <v>220000</v>
      </c>
      <c r="G25" s="15">
        <f t="shared" si="0"/>
        <v>880000</v>
      </c>
      <c r="H25" s="8">
        <v>4</v>
      </c>
      <c r="I25" s="7" t="s">
        <v>57</v>
      </c>
      <c r="J25" s="7">
        <f t="shared" si="1"/>
        <v>4</v>
      </c>
      <c r="K25" s="21" t="s">
        <v>119</v>
      </c>
    </row>
    <row r="26" spans="1:13" ht="89.25" x14ac:dyDescent="0.2">
      <c r="A26" s="19">
        <v>19</v>
      </c>
      <c r="B26" s="14">
        <v>30239150</v>
      </c>
      <c r="C26" s="5" t="s">
        <v>91</v>
      </c>
      <c r="D26" s="4" t="s">
        <v>113</v>
      </c>
      <c r="E26" s="10" t="s">
        <v>1</v>
      </c>
      <c r="F26" s="16">
        <v>160000</v>
      </c>
      <c r="G26" s="15">
        <f t="shared" si="0"/>
        <v>1120000</v>
      </c>
      <c r="H26" s="10">
        <v>7</v>
      </c>
      <c r="I26" s="7" t="s">
        <v>57</v>
      </c>
      <c r="J26" s="7">
        <f t="shared" si="1"/>
        <v>7</v>
      </c>
      <c r="K26" s="21" t="s">
        <v>119</v>
      </c>
    </row>
    <row r="27" spans="1:13" ht="32.25" customHeight="1" x14ac:dyDescent="0.2">
      <c r="A27" s="19">
        <v>20</v>
      </c>
      <c r="B27" s="14">
        <v>30237310</v>
      </c>
      <c r="C27" s="5" t="s">
        <v>92</v>
      </c>
      <c r="D27" s="4" t="s">
        <v>114</v>
      </c>
      <c r="E27" s="10" t="s">
        <v>1</v>
      </c>
      <c r="F27" s="16">
        <v>4000</v>
      </c>
      <c r="G27" s="15">
        <f t="shared" si="0"/>
        <v>40000</v>
      </c>
      <c r="H27" s="10">
        <v>10</v>
      </c>
      <c r="I27" s="7" t="s">
        <v>57</v>
      </c>
      <c r="J27" s="7">
        <f t="shared" si="1"/>
        <v>10</v>
      </c>
      <c r="K27" s="21" t="s">
        <v>119</v>
      </c>
    </row>
    <row r="28" spans="1:13" ht="63.75" x14ac:dyDescent="0.2">
      <c r="A28" s="19">
        <v>21</v>
      </c>
      <c r="B28" s="14">
        <v>30211280</v>
      </c>
      <c r="C28" s="5" t="s">
        <v>93</v>
      </c>
      <c r="D28" s="4" t="s">
        <v>115</v>
      </c>
      <c r="E28" s="10" t="s">
        <v>1</v>
      </c>
      <c r="F28" s="16">
        <v>450000</v>
      </c>
      <c r="G28" s="15">
        <f t="shared" si="0"/>
        <v>450000</v>
      </c>
      <c r="H28" s="10">
        <v>1</v>
      </c>
      <c r="I28" s="7" t="s">
        <v>57</v>
      </c>
      <c r="J28" s="7">
        <f t="shared" si="1"/>
        <v>1</v>
      </c>
      <c r="K28" s="21" t="s">
        <v>119</v>
      </c>
    </row>
    <row r="29" spans="1:13" ht="15" customHeight="1" x14ac:dyDescent="0.2">
      <c r="A29" s="32" t="s">
        <v>117</v>
      </c>
      <c r="B29" s="33"/>
      <c r="C29" s="33"/>
      <c r="D29" s="33"/>
      <c r="E29" s="33"/>
      <c r="F29" s="34"/>
      <c r="G29" s="16">
        <f>SUM(G8:G28)</f>
        <v>22534800</v>
      </c>
      <c r="H29" s="35"/>
      <c r="I29" s="35"/>
      <c r="J29" s="35"/>
      <c r="K29" s="35"/>
    </row>
    <row r="31" spans="1:13" x14ac:dyDescent="0.2">
      <c r="M31" s="11"/>
    </row>
  </sheetData>
  <mergeCells count="14">
    <mergeCell ref="A1:K1"/>
    <mergeCell ref="A2:K2"/>
    <mergeCell ref="A5:K5"/>
    <mergeCell ref="F6:F7"/>
    <mergeCell ref="G6:G7"/>
    <mergeCell ref="H6:H7"/>
    <mergeCell ref="I6:K6"/>
    <mergeCell ref="A29:F29"/>
    <mergeCell ref="H29:K29"/>
    <mergeCell ref="A6:A7"/>
    <mergeCell ref="B6:B7"/>
    <mergeCell ref="C6:C7"/>
    <mergeCell ref="D6:D7"/>
    <mergeCell ref="E6:E7"/>
  </mergeCells>
  <printOptions horizontalCentered="1"/>
  <pageMargins left="0" right="0" top="0.15748031496063" bottom="0.15748031496063" header="0" footer="0"/>
  <pageSetup paperSize="9" scale="6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Ռուսերեն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Mushegh Benneyan</dc:creator>
  <cp:lastModifiedBy>Armine Shalunts</cp:lastModifiedBy>
  <cp:lastPrinted>2025-10-27T08:05:16Z</cp:lastPrinted>
  <dcterms:created xsi:type="dcterms:W3CDTF">1996-10-14T23:33:28Z</dcterms:created>
  <dcterms:modified xsi:type="dcterms:W3CDTF">2026-02-04T07:27:29Z</dcterms:modified>
</cp:coreProperties>
</file>