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er\Desktop\GMA 4267\ԷԱՃ\"/>
    </mc:Choice>
  </mc:AlternateContent>
  <bookViews>
    <workbookView xWindow="0" yWindow="0" windowWidth="28800" windowHeight="10260"/>
  </bookViews>
  <sheets>
    <sheet name="Hay" sheetId="10" r:id="rId1"/>
    <sheet name="Rus" sheetId="11" r:id="rId2"/>
  </sheets>
  <definedNames>
    <definedName name="_xlnm.Print_Area" localSheetId="0">Hay!$A$1:$K$63</definedName>
  </definedNames>
  <calcPr calcId="162913"/>
</workbook>
</file>

<file path=xl/calcChain.xml><?xml version="1.0" encoding="utf-8"?>
<calcChain xmlns="http://schemas.openxmlformats.org/spreadsheetml/2006/main">
  <c r="H6" i="11" l="1"/>
  <c r="H7" i="11"/>
  <c r="H8" i="11"/>
  <c r="H9" i="11"/>
  <c r="H10" i="11"/>
  <c r="H11" i="11"/>
  <c r="H12" i="11"/>
  <c r="H13" i="11"/>
  <c r="H14" i="11"/>
  <c r="H15" i="11"/>
  <c r="H16" i="11"/>
  <c r="H17" i="11"/>
  <c r="H18" i="11"/>
  <c r="H19" i="11"/>
  <c r="H20" i="11"/>
  <c r="H21" i="11"/>
  <c r="H22" i="11"/>
  <c r="H23" i="11"/>
  <c r="H24" i="11"/>
  <c r="H25" i="11"/>
  <c r="H26" i="11"/>
  <c r="H27" i="11"/>
  <c r="H28" i="11"/>
  <c r="H29" i="11"/>
  <c r="H30" i="11"/>
  <c r="H31" i="11"/>
  <c r="H32" i="11"/>
  <c r="H33" i="11"/>
  <c r="H34" i="11"/>
  <c r="H35" i="11"/>
  <c r="H36" i="11"/>
  <c r="H37" i="11"/>
  <c r="H38" i="11"/>
  <c r="H39" i="11"/>
  <c r="H40" i="11"/>
  <c r="H41" i="11"/>
  <c r="H42" i="11"/>
  <c r="H43" i="11"/>
  <c r="H44" i="11"/>
  <c r="H45" i="11"/>
  <c r="H46" i="11"/>
  <c r="H47" i="11"/>
  <c r="H48" i="11"/>
  <c r="H49" i="11"/>
  <c r="H50" i="11"/>
  <c r="H51" i="11"/>
  <c r="H52" i="11"/>
  <c r="H53" i="11"/>
  <c r="H54" i="11"/>
  <c r="H55" i="11"/>
  <c r="H56" i="11"/>
  <c r="H57" i="11"/>
  <c r="H58" i="11"/>
  <c r="H59" i="11"/>
  <c r="H60" i="11"/>
  <c r="H61" i="11"/>
  <c r="H62" i="11"/>
  <c r="H5" i="11"/>
  <c r="H63" i="11" l="1"/>
  <c r="A6" i="11"/>
  <c r="A7" i="11" s="1"/>
  <c r="A8" i="11" s="1"/>
  <c r="A9" i="11" s="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H58" i="10" l="1"/>
  <c r="H59" i="10"/>
  <c r="H60" i="10"/>
  <c r="H61" i="10"/>
  <c r="H62" i="10"/>
  <c r="H51" i="10"/>
  <c r="H52" i="10"/>
  <c r="H53" i="10"/>
  <c r="H54" i="10"/>
  <c r="H55" i="10"/>
  <c r="H56" i="10"/>
  <c r="H57" i="10"/>
  <c r="H46" i="10"/>
  <c r="H47" i="10"/>
  <c r="H48" i="10"/>
  <c r="H49" i="10"/>
  <c r="H50" i="10"/>
  <c r="H39" i="10"/>
  <c r="H40" i="10"/>
  <c r="H41" i="10"/>
  <c r="H42" i="10"/>
  <c r="H43" i="10"/>
  <c r="H44" i="10"/>
  <c r="H45" i="10"/>
  <c r="H33" i="10"/>
  <c r="H34" i="10"/>
  <c r="H35" i="10"/>
  <c r="H36" i="10"/>
  <c r="H37" i="10"/>
  <c r="H38" i="10"/>
  <c r="H28" i="10"/>
  <c r="H29" i="10"/>
  <c r="H30" i="10"/>
  <c r="H31" i="10"/>
  <c r="H32" i="10"/>
  <c r="H22" i="10"/>
  <c r="H23" i="10"/>
  <c r="H24" i="10"/>
  <c r="H25" i="10"/>
  <c r="H26" i="10"/>
  <c r="H27" i="10"/>
  <c r="H14" i="10"/>
  <c r="H15" i="10"/>
  <c r="H16" i="10"/>
  <c r="H17" i="10"/>
  <c r="H18" i="10"/>
  <c r="H19" i="10"/>
  <c r="H20" i="10"/>
  <c r="H21" i="10"/>
  <c r="H6" i="10"/>
  <c r="H7" i="10"/>
  <c r="H8" i="10"/>
  <c r="H9" i="10"/>
  <c r="H10" i="10"/>
  <c r="H11" i="10"/>
  <c r="H12" i="10"/>
  <c r="H13" i="10"/>
  <c r="H5" i="10"/>
  <c r="A6" i="10"/>
  <c r="A7" i="10" s="1"/>
  <c r="A8" i="10" s="1"/>
  <c r="A9" i="10" s="1"/>
  <c r="A10" i="10" s="1"/>
  <c r="A11" i="10" s="1"/>
  <c r="A12" i="10" s="1"/>
  <c r="A13" i="10" s="1"/>
  <c r="A14" i="10" s="1"/>
  <c r="A15" i="10" s="1"/>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H63" i="10" l="1"/>
</calcChain>
</file>

<file path=xl/sharedStrings.xml><?xml version="1.0" encoding="utf-8"?>
<sst xmlns="http://schemas.openxmlformats.org/spreadsheetml/2006/main" count="726" uniqueCount="340">
  <si>
    <t>Ընդամենը</t>
  </si>
  <si>
    <t>հատ</t>
  </si>
  <si>
    <t>Քանակը</t>
  </si>
  <si>
    <t>Չափման միավորը</t>
  </si>
  <si>
    <t>Հրավերով նախատեսված չափաբաժնի համարը</t>
  </si>
  <si>
    <t>Գնումների
պլանով նախատեսված միջանցիկ ծածկագիրը` ըստ ԳՄԱ դասակարգման (CPV)</t>
  </si>
  <si>
    <t>ԱՊՐԱՆՔԻ</t>
  </si>
  <si>
    <t>Անվանում</t>
  </si>
  <si>
    <t xml:space="preserve">Տեխնիկական բնութագիրը </t>
  </si>
  <si>
    <t>Միավորի գինը /ՀՀ դրամ</t>
  </si>
  <si>
    <t>Ընդհանուր գինը /ՀՀ դրամ</t>
  </si>
  <si>
    <t>Հասցեն</t>
  </si>
  <si>
    <t>Ենթակա քանակը</t>
  </si>
  <si>
    <t>Ժամկետը</t>
  </si>
  <si>
    <t>ԸՆԴԱՄԵՆԸ</t>
  </si>
  <si>
    <t>39831245/1</t>
  </si>
  <si>
    <t>Օճառ հեղուկ</t>
  </si>
  <si>
    <t>41111100/2</t>
  </si>
  <si>
    <t>Ըմպելու ջուր/ 0.5 լիտրանոց տարաներով</t>
  </si>
  <si>
    <t>39515410/1</t>
  </si>
  <si>
    <t>Շերտավարագույր</t>
  </si>
  <si>
    <t>31521200/1</t>
  </si>
  <si>
    <t>Լամպ էկոնոմ E27</t>
  </si>
  <si>
    <t>31221180/1</t>
  </si>
  <si>
    <t>Լամպի կոթառ</t>
  </si>
  <si>
    <t>31531300/2</t>
  </si>
  <si>
    <t>Լուսավորության LED լամպ/ 9սմx9սմ, գոգավոր, զսպանակային ամրակներով</t>
  </si>
  <si>
    <t>33761000/1</t>
  </si>
  <si>
    <t>Զուգարանի թուղթ ռուլոնով</t>
  </si>
  <si>
    <t>33761300/1</t>
  </si>
  <si>
    <t>Ձեռքի թղթե սրբիչներ</t>
  </si>
  <si>
    <t>39811300/1</t>
  </si>
  <si>
    <t>Հոտազերծիչ օդի</t>
  </si>
  <si>
    <t>24451141/2</t>
  </si>
  <si>
    <t>Ժավել</t>
  </si>
  <si>
    <t>39831247/1</t>
  </si>
  <si>
    <t>Ախտահանող հեղուկ սանհանգույցի համար (խտանյութ)</t>
  </si>
  <si>
    <t>39836000/1</t>
  </si>
  <si>
    <t>Ավել սովորական</t>
  </si>
  <si>
    <t>39831283/1</t>
  </si>
  <si>
    <t>Հատակի լվացման լաթ</t>
  </si>
  <si>
    <t>39835000/1</t>
  </si>
  <si>
    <t>Հատակ մաքրելու ձող/ փայտյա, լաքապատ</t>
  </si>
  <si>
    <t>18421130/2</t>
  </si>
  <si>
    <t xml:space="preserve">Ձեռնոցներ տնտեսական </t>
  </si>
  <si>
    <t>19641000/1</t>
  </si>
  <si>
    <t>Պոլիէթիլենային պարկ աղբի համար/ 40 լ</t>
  </si>
  <si>
    <t>19641000/2</t>
  </si>
  <si>
    <t>Պոլիէթիլենային պարկ աղբի համար/ 60 լ</t>
  </si>
  <si>
    <t>39522330/1</t>
  </si>
  <si>
    <t>Մաքրող կտորներ</t>
  </si>
  <si>
    <t>39241250/1</t>
  </si>
  <si>
    <t>Էտի մկրատ</t>
  </si>
  <si>
    <t>34921440/1</t>
  </si>
  <si>
    <t>Աղբաման</t>
  </si>
  <si>
    <t>31685000/1</t>
  </si>
  <si>
    <t>Էլեկտրական երկարացման լար</t>
  </si>
  <si>
    <t>31686000/1</t>
  </si>
  <si>
    <t>Խրոց</t>
  </si>
  <si>
    <t>31684400/1</t>
  </si>
  <si>
    <t>Վարդակ/ երեք տեղանի</t>
  </si>
  <si>
    <t>31684400/2</t>
  </si>
  <si>
    <t>31211221/1</t>
  </si>
  <si>
    <t>Անջատիչ</t>
  </si>
  <si>
    <t>44411120/1</t>
  </si>
  <si>
    <t>Ջրի ծորակ</t>
  </si>
  <si>
    <t>44163111/1</t>
  </si>
  <si>
    <t>Լվացարանի ջրահեռացման զսպանակաձև խողովակ /գոֆրե/</t>
  </si>
  <si>
    <t>44411742/1</t>
  </si>
  <si>
    <t>Զուգարանակոնքի ջրի համակարգ /ջրի մուտքը ներքևից/</t>
  </si>
  <si>
    <t>44161230/1</t>
  </si>
  <si>
    <t xml:space="preserve">Ծորակի ճկվող խողովակ </t>
  </si>
  <si>
    <t>42131100/1</t>
  </si>
  <si>
    <t>30192200/1</t>
  </si>
  <si>
    <t>Մետր/ 10 մ</t>
  </si>
  <si>
    <t>44521121/1</t>
  </si>
  <si>
    <t>44521121/2</t>
  </si>
  <si>
    <t xml:space="preserve">Փականի միջուկ /ստանդարտ/ </t>
  </si>
  <si>
    <t>39221420/1</t>
  </si>
  <si>
    <t>Խոզանակներ/ առաստաղի</t>
  </si>
  <si>
    <t>33711310/1</t>
  </si>
  <si>
    <t>Շամպուն/ շների</t>
  </si>
  <si>
    <t>44192700/1</t>
  </si>
  <si>
    <t>44111414/1</t>
  </si>
  <si>
    <t>Ներկ Լատեքսային</t>
  </si>
  <si>
    <t>44111413/1</t>
  </si>
  <si>
    <t>Յուղաներկ/ կարմիր</t>
  </si>
  <si>
    <t>44111413/2</t>
  </si>
  <si>
    <t>Յուղաներկ/ սև</t>
  </si>
  <si>
    <t>44111413/3</t>
  </si>
  <si>
    <t>Յուղաներկ/ մոխրագույն</t>
  </si>
  <si>
    <t>44511700/1</t>
  </si>
  <si>
    <t>Հարթաշուրթ</t>
  </si>
  <si>
    <t>44511110/1</t>
  </si>
  <si>
    <t>Բահ</t>
  </si>
  <si>
    <t>39839300/1</t>
  </si>
  <si>
    <t>Ձյուն մաքրելու թի</t>
  </si>
  <si>
    <t>31221241/1</t>
  </si>
  <si>
    <t>Դյուբել պտուտակով/ հարվածային դյուբել 6x40</t>
  </si>
  <si>
    <t>24911500/1</t>
  </si>
  <si>
    <t>Սոսինձ/ աէրոզոլ</t>
  </si>
  <si>
    <t>44423600/1</t>
  </si>
  <si>
    <t>Կպչուն ժապավեն/ մեծ, լայն</t>
  </si>
  <si>
    <t>44423600/2</t>
  </si>
  <si>
    <t>Կպչուն ժապավեն/ փոքր, նեղ</t>
  </si>
  <si>
    <t>44423600/3</t>
  </si>
  <si>
    <t xml:space="preserve">Կպչուն ժապավեն/ երկկողմանի </t>
  </si>
  <si>
    <t>31651400/2</t>
  </si>
  <si>
    <t xml:space="preserve">Մեկուսիչ ժապավեն </t>
  </si>
  <si>
    <t>39831240/1</t>
  </si>
  <si>
    <t>Հեղուկ՝ ապակի մաքրելու համար</t>
  </si>
  <si>
    <t>42671180/2</t>
  </si>
  <si>
    <t>42671180/3</t>
  </si>
  <si>
    <t>Ձեռքի գործիքների մասեր /Գայլիկոնների հավաքածու, հորատչի</t>
  </si>
  <si>
    <t>31211180/1</t>
  </si>
  <si>
    <t>Ավտոմատ էլ. անջատիչներ/ եռաֆազ 63Ա</t>
  </si>
  <si>
    <t>31211180/2</t>
  </si>
  <si>
    <t>Ավտոմատ էլ. անջատիչներ/ միաֆազ 25Ա</t>
  </si>
  <si>
    <t>31211180/3</t>
  </si>
  <si>
    <t>Ավտոմատ էլ. անջատիչներ/ միաֆազ 16Ա</t>
  </si>
  <si>
    <t>31211180/4</t>
  </si>
  <si>
    <t>Ավտոմատ էլ. անջատիչներ/ միաֆազ 63Ա</t>
  </si>
  <si>
    <t>44112730/1</t>
  </si>
  <si>
    <t>Կտրող սկավառակ/ 125մմ</t>
  </si>
  <si>
    <t>44112730/2</t>
  </si>
  <si>
    <t xml:space="preserve">Կտրող սկավառակ/ 125մմ (սղոց) </t>
  </si>
  <si>
    <t>լիտր</t>
  </si>
  <si>
    <t>քմ</t>
  </si>
  <si>
    <t>զույգ</t>
  </si>
  <si>
    <t>կգ</t>
  </si>
  <si>
    <t>Технические характеристики - График покупки</t>
  </si>
  <si>
    <t>Товара</t>
  </si>
  <si>
    <t>Номер лота предусматренный по приглашению</t>
  </si>
  <si>
    <t xml:space="preserve">Транзитный код плана закупок по классификации ЕЗС (CPV) </t>
  </si>
  <si>
    <t>Название</t>
  </si>
  <si>
    <t xml:space="preserve">Технические характеристики </t>
  </si>
  <si>
    <t>Е/И</t>
  </si>
  <si>
    <t>Цена за единицу товара
/драм РА</t>
  </si>
  <si>
    <t xml:space="preserve">Поставка </t>
  </si>
  <si>
    <t>Aдрес</t>
  </si>
  <si>
    <t>Кол-во таваров</t>
  </si>
  <si>
    <t>Срок</t>
  </si>
  <si>
    <t>Всего</t>
  </si>
  <si>
    <t>Общая стоимость
/драм РА</t>
  </si>
  <si>
    <t>Кол-во</t>
  </si>
  <si>
    <t>ՏԵԽՆԻԿԱԿԱՆ ԲՆՈՒԹԱԳԻՐ - ԳՆՄԱՆ ԺԱՄԱՆԱԿԱՑՈՒՅՑ*</t>
  </si>
  <si>
    <t xml:space="preserve">Փականի միջուկ /ոչ ստանդարտ/ </t>
  </si>
  <si>
    <t xml:space="preserve">Ձեռքի գործիքների մասեր </t>
  </si>
  <si>
    <t>л</t>
  </si>
  <si>
    <t>м²</t>
  </si>
  <si>
    <t>шт</t>
  </si>
  <si>
    <t>пары</t>
  </si>
  <si>
    <t>кг</t>
  </si>
  <si>
    <t>г.Ереван, 3-й переулок Ширака, 6/ Ереван, г.Давташен, Анастаса Микояна 109/8</t>
  </si>
  <si>
    <t xml:space="preserve">Պայմանագիրն ուժի մեջ մտնելուց հետո, Պատվիրատուի մոտ անհրաժեշտություն առաջանալու դեպքում (2 օրվա ընթացքում) ըստ պահանջի  </t>
  </si>
  <si>
    <t>После вступления договора в силу, при возникновение потребности у Заказчика (в течение 2 дней), по требованию</t>
  </si>
  <si>
    <t>После вступления договора в силу, при возникновение потребности у Заказчика, в соответствии с техническими условиями, в течение указанного срока.</t>
  </si>
  <si>
    <t>Жидкое мыло</t>
  </si>
  <si>
    <t>Питьевая вода/ в емкостях объемом 0,5 литра.</t>
  </si>
  <si>
    <t>Рулонные шторы</t>
  </si>
  <si>
    <t>Экономичная лампа E27</t>
  </si>
  <si>
    <t>Патрон для лампочки</t>
  </si>
  <si>
    <t>Светодиодная лампочка / 9 см x 9 см, вогнутая, с пружинными зажимами</t>
  </si>
  <si>
    <t>Туалетная бумага в рулонах</t>
  </si>
  <si>
    <t>Освежитель воздуха</t>
  </si>
  <si>
    <t>Дезинфицирующее средство для ванной комнаты (концентрат)</t>
  </si>
  <si>
    <t>Веник обычный</t>
  </si>
  <si>
    <t>Отбеливатель</t>
  </si>
  <si>
    <t xml:space="preserve">Մակերևութաակատիվ նյութերից և տարբեր կենսաբանական ակտիվ նյութերի մզվածքներից պատրաստված հեղուկ օճառ, անուշաբույր, PH-ը՝ 7-10, ջրում չլուծվող խառնուկների պարունակությունը ոչ ավել՝ 15%-ից, չօճառացվող օրգանական նյութերի և ճարպերի պարունակությունը ոչ ավել՝ 0,5%-ից, փրփրագոյացնող հատկությունը ոչ պակաս՝ 300 սմ3-ից, դինամիկ մածուցիկությունը ոչ պակաս՝ 10Պա.վ, չափածրարված պոլիմերային տարաններում՝ 5լ զանգվածով: Փաթեթավորումը՝ գործարանային, պիտակավորված: Տուփի վրա նշումներ՝ արտադրողի, արտադրության, պիտանելիության ժամկետի, տեխնիկական պայմանների վերաբերյալ: Մատակարարման պահին պիտանելիության ժամկետի առկայություն՝ առնվազն 12 ամիս։ Անվտանգությունն՝ ըստ ՀՀ կառավարության 2004 թվականի դեկտեմբերի 16-ի N 1795-Ն որոշմամբ հաստատված &lt;&lt;Մակերևութաակտիվ միջոցների և մակերևութաակտիվ նյութեր պարունակող լվացող ու մաքրող միջոցների տեխնիկական կանոնակարգի&gt;&gt;: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</si>
  <si>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 xml:space="preserve">Լուսավորության LED լամպ/ 9սմx9սմ (+/-3մմ), գոգավոր, զսպանակային ամրակներով, հզորությունն առնվազն՝ 9Վտ, 3500-4500Կ, առնվազն՝ 900 լյումեն։  Փաթեթավորումը՝ գործարանային, պիտակավորված: Տուփի վրա նշումներ՝ արտադրողի, արտադրության, պիտանելիության ժամկետի, տեխնիկական պայմանների վերաբերյալ: Երաշխիքային ժամկետը՝ առնվազն 12 ամիս: Մատակարարման ժամանակ տրվում է մատակարարված քանակին համապատասխան երաշխիքային կտրոն։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</si>
  <si>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Ձեռքի թղթե սրբիչներ՝ տուփով, 100% առաջնային բնական ցելյուլոզայից, շերտերի քանակն առնվազն՝ 2, թերթերի քնակը՝ ոչ պակաս 100, չափսը ոչ պակաս՝ 20.5x24 (սմ), գույնը՝ սպիտակ։ Փաթեթավորումը՝ գործարանային, պիտակավորված: Տուփի վրա նշումներ՝ արտադրողի, արտադրության, պիտանելիության ժամկետի, տեխնիկական պայմանների վերաբերյալ: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</si>
  <si>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Հոտազերտիչ օդի՝ աէրոզոլային, առնվազն՝ 290մլ վակումային գլանանոթով, թարմ ծաղկային, ցիտրուսային, օվկիանոսային և նմանատիպ բույրերով։ Տարաների վրա նշումներ՝ արտադրողի, արտադրության, ծավալի, պիտանելիության ժամկետի, տեխնիկական պայմանների վերաբերյալ: Մատակարարման պահին պիտանելիության ժամկետի առկայություն՝ առնվազն 12 ամիս։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</si>
  <si>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 xml:space="preserve">Ունիվերսալ մաքրող ախտահանող խտանյութ (գել) մանրէասպան, մակերևույթաակտիվ նյութերի պարունակությամբ. 
PH-ը՝ 13-13,7,
նատրիումի հիպոքլորիտ՝ &lt; 5%, 
անիոնային մակերևութային ակտիվ նյութեր՝ &lt; 5%,
ոչ իոնային մակերևութային ակտիվ նյութեր՝ &lt; 5%,
օճառ՝ &lt; 5%, բուրավետիչներ։ Փաթեթավորումը՝ գործարանային  750-1500մլ պիտակավորված պոլիմերային տարրաներով։ Տուփի վրա նշումներ՝ արտադրողի, արտադրության, պիտանելիության ժամկետի, տեխնիկական պայմանների վերաբերյալ: Մատակարարման պահին պիտանելիության ժամկետի առկայություն՝ առնվազն 12 ամիս։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</si>
  <si>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 xml:space="preserve">Սենյակային ավել՝ հատակը մաքրելու համար, քաշը չոր վիճակում առնվազն՝ 450գ., երկարությունը՝ 85-90սմ, բռնակի երկարությունը՝ 45-49սմ, ավլող մասի լայնությունն առնվազն՝ 35 սմ, ուղղանկյուն խիտ գործվածքով, կապված 3-ից ոչ պակաս տեղով, վերին մասը կորաձև՝ բռնակը կապված առնվազն՝ 13 տեղից։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</si>
  <si>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Ունիվերսալ էտի մկրատ (սեկատոր), 215 (+/-3) մմ երկարության: Պողպատե շեղբերն ունեն թեք կտրվածք և 16-18 մմ կտրման տրամագիծ: Շեղբերը ծածկված են տեֆլոնե ծածկույթով՝ կոռոզիայից պաշտպանության համար, բռնակները՝ ջերմապլաստիկ ռետին, սահող վերին կողպեքով։ Գործարանային փաթեթավորմամբ պիտակի վրա նշումներ՝ արտադրողի, արտադրության, տեխնիկական պայմանների վերաբերյալ: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</si>
  <si>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Ներկագլան ունիվերսալ` ներկարարական աշխատանքների համար, նյութը՝ պոլիակրիլ կամ պոլիամիդ առնվազն՝ 12մմ հաստությամբ, երկարությունը 25սմ-ից ոչ պակաս, տրամագիծը 6սմ-ից ոչ պակաս, բռնակի երկարությունը 15սմ-ից ոչ պակաս։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</si>
  <si>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Լատեքսային ներկ՝ նախատեսված ներքին մակերեսների ներկման համար, պատրաստված ակրիլային սոպոլիմերից, պոլիմերային հավելանյութերից, պիգմենտներից և լցանյութերից, մեկ լիտրի ծածկողականությունը մեկ շերտով առնվազն՝ 10քմ, գույնը՝ սպիտակ, գունավորման հնարավորությամբ, կիսափայլուն, կայուն լվացման նկատմամբ։ Գործարանային պիտակավորված 2.5-10լ տարաներով, վրան նշումներ՝ արտադրողի, արտադրության, պիտանելիության ժամկետի, տեխնիկական պայմանների վերաբերյալ: Հանձնելու պահին պիտանելիության ժամկետի առնվազն 2/3-ի առկայություն, ֆիրմային նշանի առկայություն։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</si>
  <si>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 xml:space="preserve">Յուղային հիմքով ներկ՝ նախատեսված արտաքին և ներքին աշխատանքների համար,
Մակերեսներ՝ մետաղ, փայտ և այլն, 
Ծածկողականությունը՝ 55-240 գ/մ² (կախված գույնից), 
Կայունություն՝ քիմիական և մեխանիկական վնասվածքների նկատմամբ,
Գույնը՝ կարմիր:
Գործարանային պիտակավորված 2.5-10լ տարաներով, վրան նշումներ՝ արտադրողի, արտադրության, պիտանելիության ժամկետի, տեխնիկական պայմանների վերաբերյալ: Հանձնելու պահին պիտանելիության ժամկետի առնվազն 2/3-ի առկայություն, ֆիրմային նշանի առկայություն։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</si>
  <si>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Յուղային հիմքով ներկ՝ նախատեսված արտաքին և ներքին աշխատանքների համար,
Մակերեսներ՝ մետաղ, փայտ և այլն, 
Ծածկողականությունը՝ 55-240 գ/մ² (կախված գույնից), 
Կայունություն՝ քիմիական և մեխանիկական վնասվածքների նկատմամբ,
Գույնը՝ սև:
Գործարանային պիտակավորված 2.5-10լ տարաներով, վրան նշումներ՝ արտադրողի, արտադրության, պիտանելիության ժամկետի, տեխնիկական պայմանների վերաբերյալ: Հանձնելու պահին պիտանելիության ժամկետի առնվազն 2/3-ի առկայություն, ֆիրմային նշանի առկայություն։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</si>
  <si>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Յուղային հիմքով ներկ՝ նախատեսված արտաքին և ներքին աշխատանքների համար,
Մակերեսներ՝ մետաղ, փայտ և այլն, 
Ծածկողականությունը՝ 55-240 գ/մ² (կախված գույնից), 
Կայունություն՝ քիմիական և մեխանիկական վնասվածքների նկատմամբ,
Գույնը՝ մոխրագույն:
Գործարանային պիտակավորված 2.5լ տարաներով, վրան նշումներ՝ արտադրողի, արտադրության, պիտանելիության ժամկետի, տեխնիկական պայմանների վերաբերյալ: Հանձնելու պահին պիտանելիության ժամկետի առնվազն 2/3-ի առկայություն, ֆիրմային նշանի առկայություն։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</si>
  <si>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Ապակե և հայելային մակերեսներ մաքրող միջոց՝ 500մլ-ոց աէրոզոլային տիպի տարայով; Բաղադրությունը՝ ջուր, իզոպրոպիլ ալկոհոլ, ՄԱՆ-երի  քանակը ոչ ավել քան` 5%, գունանյութ, բուրավետիչներ, որոնք արտացոլված լինեն պիտակի վրա։ Փաթեթավորումը՝ գործարանային, պիտակավորված: Տուփի վրա նշումներ՝ արտադրողի, արտադրության, պիտանելիության ժամկետի, տեխնիկական պայմանների վերաբերյալ: Պիտանելիության ժամկետը մատակարարման պահին առնվազն՝ 12 ամիս: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</si>
  <si>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Մետաղի գայլիկոնների հավաքածու, առնվազն՝ 7 կտոր, չափսեր՝ 2.0,2.0,3.0,3.0,4.0,5.0,6.0(մմ)։ Գործարանային պիտակավորված փաթեթավորմամբ։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</si>
  <si>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Жидкое мыло, изготовленное из поверхностно-активных веществ и экстрактов различных биологически активных веществ, ароматическое, pH: 7-10, содержание водонерастворимых примесей не более 15%, содержание неомыляемых органических веществ и жиров не более 0,5%, пенообразование не менее 300 см³, динамическая вязкость не менее 10 Па·с, в калиброванных полимерных контейнерах массой 5 ​​л. Упаковка: заводская, с этикеткой. Примечания на упаковке: производитель, годность, технические условия. Срок годности на момент поставки: не менее 12 месяцев. Безопасность: в соответствии с «Техническим регламентом по поверхностно-активным веществам и моющим средствам и чистящим средствам, содержащим поверхностно-активные вещества», утвержденным Постановлением Правительства Республики Армения № 1795-Н от 16 декабря 2004 г.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</si>
  <si>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Светодиодная лампа / 9 см x 9 см (+/- 3 мм), вогнутая, с пружинными зажимами, мощность не менее 9 Вт, 3500-4500K, не менее 900 люмен. Упаковка: заводская, с маркировкой. Примечания на коробке: производитель, годность, технические условия. Гарантийный срок: не менее 12 месяцев. При доставке выдается гарантийный талон, соответствующий поставленному количеству.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</si>
  <si>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Бумажные полотенца для рук в коробке, изготовленные из 100% первичной натуральной целлюлозы, количество слоев не менее: 2, количество листов: не менее 100, размер: не менее 20,5х24 (см), цвет: белый. Упаковка: заводская, с этикеткой. Примечания на коробке: производитель, годность, технические условия.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</si>
  <si>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Освежитель воздуха, аэрозольный, в вакуумны баллонах объемом не менее 290 мл, со свежими цветочными, цитрусовыми, океаническими и подобными ароматами. Примечания на упаковке: производитель, объем, срок годности, технические условия. Срок годности на момент поставки: не менее 12 месяцев.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</si>
  <si>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Универсальный чистящий и дезинфицирующий концентрат (гель) с бактерицидным и поверхностно-активным составом.
PH: 13-13,7,
гипохлорит натрия: &lt; 5%,
анионные поверхностно-активные вещества: &lt; 5%,
неионогенные поверхностно-активные вещества: &lt; 5%,
мыло: &lt; 5%, отдушки. Упаковка: заводские маркированные полимерные контейнеры объемом 750-1500 мл. Примечания на упаковке: производитель, годность, технические условия. Срок годности на момент поставки: не менее 12 месяцев. Срок годности на момент поставки: не менее 18 месяцев.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</si>
  <si>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Комнатный веник для уборки пола, сухой вес не менее 450 г, длина 85-90 см, длина ручки 45-49 см, ширина подметающей части не менее 35 см, прямоугольная форма, обвязана плотной тканью не менее чем в 3 местах, верхняя часть изогнута, ручка обвязана не менее чем в 13 местах.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</si>
  <si>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Бумажные полотенца для рук</t>
  </si>
  <si>
    <t>Тряпка для мытья пола</t>
  </si>
  <si>
    <t>Швабра для мытья пола/ деревянная, лакированная</t>
  </si>
  <si>
    <t>Տնտեսական ձեռնոցներ ռետինից՝ հստությունը 0,6-0,9 մմ, երկարությունը՝ ոչ պակաս 300 մմ, I տիպի, 50%-ը M չափս, 50%-ը՝ L չափս։ Փաթեթավորումը՝ գործարանային պիտակավորված: Պիտակի վրա նշվում է արտադրողի անվանումը, տեխնիկական պայմանները, չափսը: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</si>
  <si>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Бытовые перчатки: резиновые, толщина 0,6-0,9 мм, длина не менее 300 мм, тип I, 50% размер M, 50% размер L. Упаковка: заводская маркировка. На этикетке указаны наименование производителя, технические условия и размер.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</si>
  <si>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Бытовые перчатки</t>
  </si>
  <si>
    <t>Полиэтиленовый мусорный пакет/ 40 л,</t>
  </si>
  <si>
    <t>Полиэтиленовый мусорный пакет/ 60 л,</t>
  </si>
  <si>
    <t>Тряпка из микрофибры</t>
  </si>
  <si>
    <t>Cекатор</t>
  </si>
  <si>
    <t>Универсальные секаторы, длина 215 (+/-3) мм. Стальные лезвия имеют косой срез и диаметр резки 16-18 мм. Лезвия покрыты тефлоновым покрытием для защиты от коррозии, рукоятки изготовлены из термопластичной резины со скользящим верхним фиксатором. Заводская упаковка с информацией на этикетке о производителе, производстве и технических условиях.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</si>
  <si>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Мусорное ведро </t>
  </si>
  <si>
    <t>Электрический удлинитель</t>
  </si>
  <si>
    <t>Վարդակ/ երկտեղանի</t>
  </si>
  <si>
    <t>Розетка/ трехпозиционная</t>
  </si>
  <si>
    <t>Розетка/ двойная</t>
  </si>
  <si>
    <t>Эл. вилка</t>
  </si>
  <si>
    <t xml:space="preserve">Настенный выключатель: двухкнопочный, материал: АБС-пластик, тип соединения: винтовой. Корпус: прямоугольный, с рамкой, цвет: белый.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</si>
  <si>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Выключатель:</t>
  </si>
  <si>
    <t xml:space="preserve">Մետաղյա ջրախառնիչ ծորակ /տաք-սառը ջրի/  լվացարանի վրա տեղադրվող, նյութը՝ չժանգոտվող պողպատ (նիկելապատ), ընդհանուր բարձրությունը՝ 15-18 սմ, բռնակը՝ լծակ, երկարությունը՝ 15-20 սմ, լրակազմը ներառում է ծորակ, ճկուն խողովակներ, ամրացման պարագաներ: Փաթեթավորումը՝ գործարանային, պիտակավորված: Տուփի վրա նշումներ՝ արտադրողի, արտադրության, տեխնիկական պայմանների վերաբերյալ: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</si>
  <si>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Смеситель</t>
  </si>
  <si>
    <t xml:space="preserve">Металлический смеситель для горячей и холодной воды для установки на раковину, материал: нержавеющая сталь (никелированная), общая высота: 15-18 см, ручка: рычажная, длина: 15-20 см, в комплект входят смеситель, гибкие шланги, монтажные принадлежности. Упаковка: заводская, с маркировкой. Уведомления производителя, производства, технические условия на коробке.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</si>
  <si>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Сливной патрубок для раковины/гофрированная</t>
  </si>
  <si>
    <t>Система водоснабжения унитаза /вход воды снизу</t>
  </si>
  <si>
    <t>Гибкий водопроводный шланг</t>
  </si>
  <si>
    <t>Метр/ 10 м</t>
  </si>
  <si>
    <t>Сердцевина дверного замка / нестандартная</t>
  </si>
  <si>
    <t>Сердцевина дверного замка / стандартная</t>
  </si>
  <si>
    <t>Щетка для потолка</t>
  </si>
  <si>
    <t>Шампунь для собак для частого использования, в упаковках объемом не менее 250 мл. Состав: моющие средства (5-15% анионных и &lt;5% неионогенных поверхностно-активных веществ), красители и отдушки, натуральные экстракты, D-пантенол. Произведено на заводе, имеет маркировку с информацией о производителе, производстве, сроке годности и технических условиях на упаковке. Срок годности на момент поставки: не менее 12 месяцев.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</si>
  <si>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Шампунь для собак</t>
  </si>
  <si>
    <t>Универсальный малярный валик для покрасочных работ, материал: полиакрил или полиамид, толщина не менее 12 мм, длина не менее 25 см, диаметр не менее 6 см, длина ручки не менее 15 см.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</si>
  <si>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Ներգլանիկ՝ ներկարարական աշխատանքների համար</t>
  </si>
  <si>
    <t>Валик для покрасочных работ</t>
  </si>
  <si>
    <t>Латексная краска для внутренних поверхностей, изготовленная из акрилового сополимера, полимерных добавок, пигментов и наполнителей, расход на литр на слой не менее 10 квадратных метров, цвет: белый, колеруемая, полуглянцевая, моющаяся. Заводская маркировка в емкостях объемом 2,5-10 литров, с указанием производителя, даты производства, срока годности, технических условий. Не менее 2/3 срока годности на момент поставки, наличие товарного знака.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</si>
  <si>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Латексная краска</t>
  </si>
  <si>
    <t xml:space="preserve">Масляная краска для наружных и внутренних работ,
Поверхности: металл, дерево и т. д.,
Расход: 55-240 г/м² (в зависимости от цвета),
Устойчивость к химическим и механическим повреждениям,
Цвет: красный.
В заводских емкостях объемом 2,5-10 л с маркировкой производителя, даты производства, срока годности и технических условий. Не менее 2/3 срока годности на момент поставки, наличие товарного знака.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</si>
  <si>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Масляная краска/красный</t>
  </si>
  <si>
    <t>Масляная краска для наружных и внутренних работ,
Поверхности: металл, дерево и т. д.,
Расход: 55-240 г/м² (в зависимости от цвета),
Устойчивость к химическим и механическим повреждениям,
Цвет: черный.
В заводских емкостях объемом 2,5-10 л с маркировкой производителя, даты производства, срока годности и технических условий. Не менее 2/3 срока годности на момент поставки, наличие товарного знака.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</si>
  <si>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Масляная краска/черный</t>
  </si>
  <si>
    <t>Масляная краска/серый</t>
  </si>
  <si>
    <t>Масляная краска для наружных и внутренних работ,
Поверхности: металл, дерево и т. д.,
Расход: 55-240 г/м² (в зависимости от цвета),
Устойчивость: к химическим и механическим повреждениям,
Цвет: серый.
В заводских 2,5-литровых контейнерах с указанием производителя, даты производства, срока годности и технических условий. Не менее 2/3 срока годности на момент поставки, наличие торговой марки.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</si>
  <si>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Плоскогубцы</t>
  </si>
  <si>
    <t>Лопата</t>
  </si>
  <si>
    <t>Снегоуборочная лопата</t>
  </si>
  <si>
    <t>Дюбель с винтом/ ударный дюбель 6*40</t>
  </si>
  <si>
    <t>Клей/ аэрозольный</t>
  </si>
  <si>
    <t>Скотч/маленький, узкий</t>
  </si>
  <si>
    <t>Скотч/ большой широкий</t>
  </si>
  <si>
    <t>Самоклеящаяся лента в рулоне: скотч (прозрачная), шириной не менее 15-19 мм, длиной не менее 10 м, толщина клеевого слоя: 0,030-0,060 мм. Упаковка с заводской маркировкой.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</si>
  <si>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Самоклеящаяся лента в рулоне: скотч (прозрачная), шириной 48-50 мм, длиной не менее 100 м, толщиной клеевого слоя 0,018-0,060 мм. Упаковка с заводской маркировкой.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</si>
  <si>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Գլանափաթեթված ինքնակպչուն ժապավեն՝ սկոչ (թափանցիկ), 48-50 մմ լայնությամբ, երկարությունն առնվազն՝ 100մ, սոսնձային շերտի հաստությունը՝ 0,018-0,060 մմ։ Գործարանային՝ պիտակավորված փաթեթավորմամբ։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</si>
  <si>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Գլանափաթեթված ինքնակպչուն ժապավեն՝ սկոչ (թափանցիկ), առնվազն՝ 15-19 մմ լայնությամբ, երկարությունն առնվազն՝ 10մ, սոսնձային շերտի հաստությունը՝ 0,030-0,060 մմ։ Գործարանային՝ պիտակավորված փաթեթավորմամբ։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</si>
  <si>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Գլանափաթեթված երկկողմանի ինքնակպչուն ժապավեն՝ սկոչ (թափանցիկ, սիլիկոնե), լայնությունը՝ 20-22մմ,  երկարությունն առվազն՝ 5մ։ Գործարանային՝ պիտակավորված փաթեթավորմամբ։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</si>
  <si>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Մեկուսիչ ժապավեն (նյութը՝ ՊՎՔ), լայնությունը՝ 19մմ, երկարությունը՝ առնվազն 20մ, գույնը՝ կարմիր, կապույտ կամ կանաչ, դիմանում է մինչև 4 կՎ վթարային լարման և ենթակա չէ այրման։ Գործարանային՝ պիտակավորված փաթեթավորմամբ։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</si>
  <si>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Скотч/ двухсторонний</t>
  </si>
  <si>
    <t>Двухсторонняя самоклеящаяся лента в рулоне: скотч (прозрачная, силиконовая), ширина: 20-22 мм, длина: не менее 5 м. Упаковка с заводской маркировкой.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</si>
  <si>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Изоляционная лента </t>
  </si>
  <si>
    <t>Изоляционная лента (материал: ПВХ), ширина: 19 мм, длина: не менее 20 м, цвет: красный, синий или зеленый, выдерживает аварийное напряжение до 4 кВ и не подвержена возгоранию. Упаковка с заводской маркировкой.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</si>
  <si>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Жидкость для мытья стекол </t>
  </si>
  <si>
    <t>Средство для  мытья стекол и зеркал в аэрозольном баллончике объемом 500 мл; Состав: вода, изопропиловый спирт, поверхностно-активные вещества не более 5%, краситель, отдушки, указанные на этикетке. Упаковка: заводская, с этикеткой. Примечания на упаковке: производитель, годность, технические условия. Срок годности на момент поставки: не менее 12 месяцев.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</si>
  <si>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Детали ручного инструмента</t>
  </si>
  <si>
    <t>Детали ручного инструмента/ набор сверл, дрель</t>
  </si>
  <si>
    <t>Набор металлических сверл, не менее 7 штук, размеры: 2,0, 2,0, 3,0, 3,0, 4,0, 5,0, 6,0 (мм).  Упаковка с заводской маркировкой.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</si>
  <si>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Автоматические электрические выключатели, однофазные, 63 А</t>
  </si>
  <si>
    <t>Автоматические электрические выключатели/однофазные, 16 А</t>
  </si>
  <si>
    <t>Автоматические электрические выключатели/ однофазные, 25 А.</t>
  </si>
  <si>
    <t>Автоматический электрический выключатель/ трехфазный, 63 А.</t>
  </si>
  <si>
    <t>Отрезной диск / 125 мм</t>
  </si>
  <si>
    <t xml:space="preserve">Отрезной диск / 125 мм (пила) </t>
  </si>
  <si>
    <t>Ք.Երևան, Շիրակի 3-րդ նրբանցք 6 // Ք.Երևան, Դավթաշեն, Անաստաս Միկոյան 109/8</t>
  </si>
  <si>
    <t>г.Ереван, 3-й переулок Ширака, 6// г.Ереван, г.Давташен, Анастаса Микояна 109/8</t>
  </si>
  <si>
    <t>Էներգախնայող լուսադիոդային լամպ, հզորությունն առնվազն՝ 15Վտ, տանձաձև, կոթառը E27, լարումը՝ 170-265Վ, հաճախականությունը՝ 50-60 հերց: Լուսային հոսքը՝ 85 լյումենից ոչ պակաս: Գունային ջերմաստիճանը 4000-4500Կ, ցրման անկյունը 360 աստիճանից ոչ պակաս, աշխատանքային ժամկետը 30000 ժամից ոչ պակաս: Աշխատանքային ջերմաստիճանn առնվազն՝ -25-ից 50°C, Միացումների քանակը՝ 50000 անգամից ոչ պակաս: Լամպի բարձրությունը 110մմ–ից ոչ պակաս, լայնությունը 60մմ-ից ոչ պակաս: Փաթեթավորումը՝ գործարանային, պիտակավորված: Տուփի վրա նշումներ՝ արտադրողի, արտադրության, պիտանելիության ժամկետի, տեխնիկական պայմանների վերաբերյալ: Երաշխիքային ժամկետ՝ առնվազն 1տարի: Մատակարարման ժամանակ տրվում է մատակարարված քանակին համապատասխան երաշխիքային կտրոն։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</si>
  <si>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r>
      <t>Ըմպելու ջուր՝ մանրէազերծված, ակտիվացված ածխի ֆիլտրով քլորազտում անցած, 0.5լ տարողությամբ տարաներով (ընդհանուր քանակություն՝ 6000 հատ)։ 
Քիմիական բաղադրություն՝ (մգ/դմ3)
Կալիում /Ka</t>
    </r>
    <r>
      <rPr>
        <b/>
        <vertAlign val="superscript"/>
        <sz val="10"/>
        <rFont val="GHEA Grapalat"/>
        <family val="3"/>
      </rPr>
      <t>+</t>
    </r>
    <r>
      <rPr>
        <b/>
        <sz val="10"/>
        <rFont val="GHEA Grapalat"/>
        <family val="3"/>
      </rPr>
      <t>/ &lt;3․0
Նատրիում /Na</t>
    </r>
    <r>
      <rPr>
        <b/>
        <vertAlign val="superscript"/>
        <sz val="10"/>
        <rFont val="GHEA Grapalat"/>
        <family val="3"/>
      </rPr>
      <t>+</t>
    </r>
    <r>
      <rPr>
        <b/>
        <sz val="10"/>
        <rFont val="GHEA Grapalat"/>
        <family val="3"/>
      </rPr>
      <t>/ &lt;10
Կալցիում /Ca</t>
    </r>
    <r>
      <rPr>
        <b/>
        <vertAlign val="superscript"/>
        <sz val="10"/>
        <rFont val="GHEA Grapalat"/>
        <family val="3"/>
      </rPr>
      <t>2+</t>
    </r>
    <r>
      <rPr>
        <b/>
        <sz val="10"/>
        <rFont val="GHEA Grapalat"/>
        <family val="3"/>
      </rPr>
      <t>/ &lt;20
Մագնեզիում /Mg</t>
    </r>
    <r>
      <rPr>
        <b/>
        <vertAlign val="superscript"/>
        <sz val="10"/>
        <rFont val="GHEA Grapalat"/>
        <family val="3"/>
      </rPr>
      <t>2+</t>
    </r>
    <r>
      <rPr>
        <b/>
        <sz val="10"/>
        <rFont val="GHEA Grapalat"/>
        <family val="3"/>
      </rPr>
      <t>/ &lt;10
Հիդրոկարբոնատներ /HCO</t>
    </r>
    <r>
      <rPr>
        <b/>
        <vertAlign val="subscript"/>
        <sz val="10"/>
        <rFont val="GHEA Grapalat"/>
        <family val="3"/>
      </rPr>
      <t>3</t>
    </r>
    <r>
      <rPr>
        <b/>
        <vertAlign val="superscript"/>
        <sz val="10"/>
        <rFont val="GHEA Grapalat"/>
        <family val="3"/>
      </rPr>
      <t>-</t>
    </r>
    <r>
      <rPr>
        <b/>
        <sz val="10"/>
        <rFont val="GHEA Grapalat"/>
        <family val="3"/>
      </rPr>
      <t>/ &lt; 100
Սուլֆատներ /SO</t>
    </r>
    <r>
      <rPr>
        <b/>
        <vertAlign val="subscript"/>
        <sz val="10"/>
        <rFont val="GHEA Grapalat"/>
        <family val="3"/>
      </rPr>
      <t>4</t>
    </r>
    <r>
      <rPr>
        <b/>
        <vertAlign val="superscript"/>
        <sz val="10"/>
        <rFont val="GHEA Grapalat"/>
        <family val="3"/>
      </rPr>
      <t>2-</t>
    </r>
    <r>
      <rPr>
        <b/>
        <sz val="10"/>
        <rFont val="GHEA Grapalat"/>
        <family val="3"/>
      </rPr>
      <t>/ &lt; 10
Քլորիդներ /Cl</t>
    </r>
    <r>
      <rPr>
        <b/>
        <vertAlign val="superscript"/>
        <sz val="10"/>
        <rFont val="GHEA Grapalat"/>
        <family val="3"/>
      </rPr>
      <t>-</t>
    </r>
    <r>
      <rPr>
        <b/>
        <sz val="10"/>
        <rFont val="GHEA Grapalat"/>
        <family val="3"/>
      </rPr>
      <t>/ &lt; 20
Նիտրատներ /NO</t>
    </r>
    <r>
      <rPr>
        <b/>
        <vertAlign val="subscript"/>
        <sz val="10"/>
        <rFont val="GHEA Grapalat"/>
        <family val="3"/>
      </rPr>
      <t>3</t>
    </r>
    <r>
      <rPr>
        <b/>
        <vertAlign val="superscript"/>
        <sz val="10"/>
        <rFont val="GHEA Grapalat"/>
        <family val="3"/>
      </rPr>
      <t>-</t>
    </r>
    <r>
      <rPr>
        <b/>
        <sz val="10"/>
        <rFont val="GHEA Grapalat"/>
        <family val="3"/>
      </rPr>
      <t>/&lt;10
Չոր մնացորդ &lt;100
pH 6.5-8.5
Ընդհանուր կոշտություն՝ &lt;2                                                                       
Անվտանգությունն` ըստ 2-III-4,9-01-2010 հիգիենիկ նորմատիվների, մակնշումը՝ &lt;&lt;Սննդամթերքի անվտանգության մասին&gt;&gt; ՀՀ օրենքի 8-րդ հոդվածի, սերտիֆիկացումը՝ սննդամթերքի անվտանգության կառավարման համակարգի ISO22000 ստանդարտի պահանջներին համապատասխան, որը պետք է ներկայացվի  պայմանագրի կատարման փուլում: Պիտանելիության ժամկետը մատակարարման պահին առնվազն՝ 12 ամիս: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r>
  </si>
  <si>
    <t xml:space="preserve">Рулон полиэтиленовых мусорных пакетов/ 40 л, с ручками, не менее 90 микрон. Цвет: черный или синий. Заводская упаковка: 15-50 штук в упаковке. Примечания на этикетке: производитель, годность, технические условия.Погрузка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</si>
  <si>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Рулон полиэтиленовых мусорных пакетов/ 60 л, с ручками, не менее 90 микрон. Цвет: черный или синий. Заводская упаковка: 15-50 штук в упаковке. Примечания на этикетке: производитель, годность, технические условия.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</si>
  <si>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Рулонная штора «день-ночь» состоит из алюминиевой трубки, ткани и механизма вращения (с карнизом).
Секция рулонной шторы «день-ночь» крепится к алюминиевой трубке с обеих сторон и, вращаясь, поднимается или опускается с помощью механизма, устанавливаясь на алюминиевую трубку сверху. Крепится к стене или потолку с помощью кронштейнов.
Диаметр алюминиевой трубки составляет не менее 28 мм.
Секция рулонной шторы крепится к трубке и обеспечивает вращение роликов вверх и вниз.
Секция рулонной шторы изготовлена ​​из полиэстера, окрашена и пропитана специальными составами для защиты от солнца. Секция состоит из прозрачных и непрозрачных параллельных частей с толстыми горизонтальными линиями, которые при натяжении цепочки располагаются одна над другой и обеспечивают желаемую светопропускаемость и видимость.
Ткань и цвет согласовываются с Заказчиком.
Поставка продукции осуществляется на основании заявок, предоставленных Заказчиком, о которых Поставщик уведомляет по телефону (звонок/сообщение) или по электронной почте. Замер, установка, транспортировка, разгрузка по адресу Заказчика осуществляются Поставщиком.
 Замеры в департаментах Министерства внутренних дел РА города Еревана в течение 2 рабочих дней, подготовка и установка Поставщиком в течение 3 рабочих дней, а замеры в департаментах, расположенных в регионах РА, в течение 3 рабочих дней, подготовка и установка Поставщиком в течение 5 рабочих дней. Гарантийный срок на продукцию составляет 365 дней, считая с даты поставки. Дефекты, выявленные в течение гарантийного срока, устраняются на месте.
</t>
  </si>
  <si>
    <t>Энергосберегающая светодиодная лампа, мощность не менее 15 Вт, грушевидной формы, цоколь E27, напряжение 170-265 В, частота 50-60 Гц. Световой поток не менее 85 люмен. Цветовая температура 4000-4500K, угол рассеивания не менее 360 градусов, срок службы не менее 30 000 часов. Рабочая температура не менее -25-50°C, количество включений не менее 50 000. Высота лампы не менее 110 мм, ширина не менее 60 мм. Упаковка: заводская, с маркировкой. На коробке информация о производителе, изделии, сроке годности, технических условиях. Гарантийный срок: не менее 1 лет. При доставке предоставляется гарантийный купон, соответствующий поставленному количеству.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</si>
  <si>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Автоматический электрический выключатель, трехфазный, 63 А. Новый, заводской․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</si>
  <si>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Автоматические электрические выключатели, однофазные, 25 А. Новый, заводской․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</si>
  <si>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Автоматические электрические выключатели, однофазные, 16 А. Новый, заводской․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</si>
  <si>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Автоматические электрические выключатели, однофазные, 63 А. Новый, заводской․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</si>
  <si>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Отрезной диск, предназначенный для резки металла, диаметр: 125 мм. Новый, заводской․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</si>
  <si>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Отрезной диск для обработки углов и древесины, с зубьями, диаметр 125 мм. Новый, заводской․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</si>
  <si>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Сверло по бетону, диаметр: 10 мм, общая длина: 310 мм, рабочая длина: 250 мм. Новый, заводской․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</si>
  <si>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Պայմանագիրն ուժի մեջ մտնելուց  հետո, մինչև 30.05.2026թ.</t>
  </si>
  <si>
    <t>Պայմանագիրն ուժի մեջ մտնելուց  հետո, 10000 հատը մինչև 30.05.2026թ. 10000 հատը մինչև 30.08.2026թ.</t>
  </si>
  <si>
    <t>Պայմանագիրն ուժի մեջ մտնելուց  հետո, Պատվիրատուի մոտ անհրաժեշտությունն առաջանալուց հետո՝ ըստ տեխնիկական բնութագրի ժամկետի</t>
  </si>
  <si>
    <t>После вступления Договора в силу, до 30.05.2026г.</t>
  </si>
  <si>
    <r>
      <t>Питьевая вода: стерилизованная, дехлорированиая с фильтром из активированного угля, в емкостях объемом 0,5 л,  (общее количество: 6000 штук).
Химический состав: (мг/дм³)
Калий /Ka</t>
    </r>
    <r>
      <rPr>
        <b/>
        <vertAlign val="superscript"/>
        <sz val="11"/>
        <rFont val="GHEA Grapalat"/>
        <family val="3"/>
      </rPr>
      <t>+</t>
    </r>
    <r>
      <rPr>
        <b/>
        <sz val="11"/>
        <rFont val="GHEA Grapalat"/>
        <family val="3"/>
      </rPr>
      <t>/ &lt;3․0
Натрий /Na</t>
    </r>
    <r>
      <rPr>
        <b/>
        <vertAlign val="superscript"/>
        <sz val="11"/>
        <rFont val="GHEA Grapalat"/>
        <family val="3"/>
      </rPr>
      <t>+</t>
    </r>
    <r>
      <rPr>
        <b/>
        <sz val="11"/>
        <rFont val="GHEA Grapalat"/>
        <family val="3"/>
      </rPr>
      <t>/ &lt;10
Кальций /Ca</t>
    </r>
    <r>
      <rPr>
        <b/>
        <vertAlign val="superscript"/>
        <sz val="11"/>
        <rFont val="GHEA Grapalat"/>
        <family val="3"/>
      </rPr>
      <t>2+</t>
    </r>
    <r>
      <rPr>
        <b/>
        <sz val="11"/>
        <rFont val="GHEA Grapalat"/>
        <family val="3"/>
      </rPr>
      <t>/ &lt;20
Магний /Mg</t>
    </r>
    <r>
      <rPr>
        <b/>
        <vertAlign val="superscript"/>
        <sz val="11"/>
        <rFont val="GHEA Grapalat"/>
        <family val="3"/>
      </rPr>
      <t>2+</t>
    </r>
    <r>
      <rPr>
        <b/>
        <sz val="11"/>
        <rFont val="GHEA Grapalat"/>
        <family val="3"/>
      </rPr>
      <t>/ &lt;10
Гидрокарбонаты /HCO3</t>
    </r>
    <r>
      <rPr>
        <b/>
        <vertAlign val="superscript"/>
        <sz val="11"/>
        <rFont val="GHEA Grapalat"/>
        <family val="3"/>
      </rPr>
      <t>-</t>
    </r>
    <r>
      <rPr>
        <b/>
        <sz val="11"/>
        <rFont val="GHEA Grapalat"/>
        <family val="3"/>
      </rPr>
      <t>/ &lt; 100
Сульфаты /SO4</t>
    </r>
    <r>
      <rPr>
        <b/>
        <vertAlign val="superscript"/>
        <sz val="11"/>
        <rFont val="GHEA Grapalat"/>
        <family val="3"/>
      </rPr>
      <t>2-</t>
    </r>
    <r>
      <rPr>
        <b/>
        <sz val="11"/>
        <rFont val="GHEA Grapalat"/>
        <family val="3"/>
      </rPr>
      <t>/ &lt; 10
Хлориды /Cl</t>
    </r>
    <r>
      <rPr>
        <b/>
        <vertAlign val="superscript"/>
        <sz val="11"/>
        <rFont val="GHEA Grapalat"/>
        <family val="3"/>
      </rPr>
      <t>-</t>
    </r>
    <r>
      <rPr>
        <b/>
        <sz val="11"/>
        <rFont val="GHEA Grapalat"/>
        <family val="3"/>
      </rPr>
      <t>/ &lt; 20
Нитраты /NO3</t>
    </r>
    <r>
      <rPr>
        <b/>
        <vertAlign val="superscript"/>
        <sz val="11"/>
        <rFont val="GHEA Grapalat"/>
        <family val="3"/>
      </rPr>
      <t>-</t>
    </r>
    <r>
      <rPr>
        <b/>
        <sz val="11"/>
        <rFont val="GHEA Grapalat"/>
        <family val="3"/>
      </rPr>
      <t>/ &lt;10
Сухой остаток &lt;100
pH 6,5-8,5
Общая жесткость: &lt;2
Безопасность: в соответствии с гигиеническими стандартами 2-III-4 от 9-01-2010, маркировка: статья 8 Закона «О безопасности пищевых продуктов», сертификация: в соответствии с требованиями стандарта системы управления безопасностью пищевых продуктов ISO22000, который должен быть представлен на этапе исполнения контракта. Срок годности составляет не менее 12 месяцев на момент поставки.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r>
  </si>
  <si>
    <t xml:space="preserve">Мягкая туалетная бумага в рулоне, изготовленная из 100% целлюлозы, биоразлагаемая и растворимая в воде, количество слоев не менее 2, ширина не менее 95 мм, общий вес не менее 120 г, места разреза бумаги перфорированы пунктирными линиями, количество листов не менее 300, цвет: белый. Упаковка: заводская, с этикеткой. Срок годности неограничен․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</si>
  <si>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Отбеливающая и дезинфицирующая жидкость: универсальный отбеливатель. Цвет: желтовато-зеленый, со слабым запахом хлора. Массовая доля активного хлора не менее 50 г/дм³. Массовая доля гидроксида натрия не менее 20 г/дм³. Плотность ионов водорода: pH 10-12, в полиэтиленовых контейнерах высокого давления объемом 1 литр, толщина стенок контейнера не менее 1,2 мм. Каждый контейнер маркирован с указанием наименования, веса, состава, технических характеристик, срока годности и производителя /адрес, телефон, электронная почта/. Срок годности на момент поставки: не менее 18 месяцев.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</si>
  <si>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Պոլիէթիլենային պարկ աղբի համար գլանափաթեթավորված, 40լ, բռնակներով, 90 միկրոնից ոչ պակաս։ Գույնը՝ սև կամ կապույտ։ Գործարանային փաթեթավորմամբ՝ փաթեթի մեջ՝ 15-50 հատ։ Պիտակի վրա նշումներ՝ արտադրողի, արտադրության, պիտանելիության ժամկետի, տեխնիկական պայմանների վերաբերյալ: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</si>
  <si>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Պոլիէթիլենային պարկ աղբի համար գլանափաթեթավորված, 60լ, բռնակներով, 90 միկրոնից ոչ պակաս։ Գույնը՝ սև կամ կապույտ։ Գործարանային փաթեթավորմամբ՝ փաթեթի մեջ՝ 15-50 հատ։ Պիտակի վրա նշումներ՝ արտադրողի, արտադրության, պիտանելիության ժամկետի, տեխնիկական պայմանների վերաբերյալ: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</si>
  <si>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 xml:space="preserve">Ջրի փական  </t>
  </si>
  <si>
    <t>Водяной клапан</t>
  </si>
  <si>
    <t xml:space="preserve">Լվացարանի ջրահեռացման զսպանակաձև խողովակ, գոֆրե գլխիկով, 80սմ։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</si>
  <si>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 xml:space="preserve">Ճկուն չժանգոտվող պողպատից ջրամատակարարման խողովակ, 80 սմ, պոլիամիդային հյուսվածքով, 1/2 դույմ, միացման տեսակը՝ պտուտակ-պտուտակ։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</si>
  <si>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 xml:space="preserve">Ջրի փական՝ անկյունային 1/2-1/2 դույմ, նյութը՝ չժանգոտվող պողպատ։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</si>
  <si>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 xml:space="preserve">Շինարարական մետր (ռուլետկա), հարվածակայուն պատյանով, ժապավենի երկարությունը՝ 10մ, լայնությունն առնվազն՝ 25 մմ, ավտոմատ կանգառով: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</si>
  <si>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 xml:space="preserve">Մաքրող խոզանակ՝ առաստաղի, առնվազն՝ 22 սմ երկարության փափուկ մազմզուկներով, սարքի ձողը բացվող-փակվող, բաց վիճակում՝ 2մ-ից ոչ պակաս։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</si>
  <si>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Ավտոմատ էլ. անջատիչ եռաֆազ, հոսանքի ուժ` 63Ա։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</si>
  <si>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Ավտոմատ էլ. անջատիչներ, միաֆազ, հոսանքի ուժ` 25Ա։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</si>
  <si>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Ավտոմատ էլ. անջատիչներ, միաֆազ, հոսանքի ուժ` 16Ա։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</si>
  <si>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Ավտոմատ էլ. անջատիչներ, միաֆազ, հոսանքի ուժ` 63Ա։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</si>
  <si>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 xml:space="preserve">Կտրող սկավառակ` նախատեսված մետաղ կտրելու համար, տրամագիծը` 125 մմ։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</si>
  <si>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Կտրող սկավառակ՝ անկյուններ և փայտ կտրելու համար, ատամիկներով, տրամագիծը` 125 մմ։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</si>
  <si>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 xml:space="preserve">Շամպուն շների համար նախատեսված հաճախակի կիրառման համար, առնվազն՝ 250մլ տարաներով։ Մաքրող բաղադրիչներ (5-15% անիոնային և &lt;5% ոչ իոնային մակերևութային ակտիվ նյութեր), ներկանյութեր և բուրավետիչներ, բնական քաղվածքներ, D-պանթենոլ։ Գործարանային, պիտակավորված, տարայի վրա նշումներ՝ արտադրողի, արտադրության, պիտանելիության ժամկետի, տեխնիկական պայմանների վերաբերյալ: Մատակարարման պահին պիտանելիության ժամկետի առկայություն՝ առնվազն 12 ամիս։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</si>
  <si>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 xml:space="preserve">Փորելու սուր բահ փայտյա պոչով։ Վերին լայնքը 22սմ-ից ոչ պակաս, խորությունը 28 սմ-ից ոչ պակաս, մետաղի քաշը 765 գ-ից ոչ պակաս, փայտյա ձողը, քաշը 858գ-ից ոչ պակաս, կլորավուն, հղկված, տրամագիծը 4սմ-ից ոչ պակաս, երկարությունը 140սմ-ից ոչ պակաս։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</si>
  <si>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Դիէլեկտրիկ՝ մինչև 1000Վ, համակցված հարթաշուրթ, երկարությունը 18-20 (սմ), բռնակները երկկոմպոնենտ, չսահող նյութից, 295գ-ից ոչ պակաս: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</si>
  <si>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 xml:space="preserve">Ձյուն մաքրելու թիակ բռնակով (թիակի նյութը՝ hարվածակայուն,  առնվազն -20ºC ցրտադիմացկունությամբ, առնվազն 5մմ հաստությամբ պլաստմասսա), 3 կողմերը եզրափակված։
Մաքրող հատվածի լայնությունն առնվազն՝ 45 սմ,
Մաքրող հատվածի բարձրությունն առնվազն՝ 35 սմ,
Բահի գետնին հպվող առաջնային մասը թիթեղապատ (իոնացված ալյումին՝ 2 սմ-ից ոչ պակաս լայնությամբ)։
Ընդհանուր երկարությունը պոչի հետ միասին 156 սմ-ից ոչ պակաս, պոչը ալյումինե, բռնակը՝ պլաստմասսե լայնությունն առնվազն՝ 13սմ,  երկարությունն առնվազն՝ 26 սմ, ընդհանուր քաշը՝ 1450-1550 գրամ։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</si>
  <si>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 xml:space="preserve">Դյուբել պտուտակով` հարվածային դյուբել 6*40։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</si>
  <si>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Дюбель с винтом: ударный дюбель 6*40. Новый, заводского производства. Погрузка и транспортировка продукции по адресу, указанному заказчиком, а также разгрузка на указанном складе осуществляются Поставщиком за свой счет.</t>
  </si>
  <si>
    <t xml:space="preserve">Двухкомпонентный универсальный клей, активатор не менее 200±10 мл, клей не менее 65±3 г. Упаковка с заводской маркировкой, содержащая информацию о производителе, дате изготовления, сроке годности и технических условиях. Срок годности на момент поставки: не менее 12 месяцев. Погрузка и транспортировка продукции по адресу, указанному заказчиком, а также разгрузка на указанном складе осуществляются Поставщиком за свой счет.
</t>
  </si>
  <si>
    <r>
      <t>Սպիտակեցնող և ախտահանող հեղուկ՝ ունիվերսալ ժավել։ Գույնը՝ դեղնականաչավուն, թույլ քլորի հոտով: Ակտիվ քլորի զանգվածային մասը 50գ/դմ</t>
    </r>
    <r>
      <rPr>
        <b/>
        <vertAlign val="superscript"/>
        <sz val="10"/>
        <rFont val="GHEA Grapalat"/>
        <family val="3"/>
      </rPr>
      <t>3</t>
    </r>
    <r>
      <rPr>
        <b/>
        <sz val="10"/>
        <rFont val="GHEA Grapalat"/>
        <family val="3"/>
      </rPr>
      <t>–ից ոչ  պակաս: Նատրիումի հիդրօքսիդի զանգվածային մասը 20 գ/դմ</t>
    </r>
    <r>
      <rPr>
        <b/>
        <vertAlign val="superscript"/>
        <sz val="10"/>
        <rFont val="GHEA Grapalat"/>
        <family val="3"/>
      </rPr>
      <t>3</t>
    </r>
    <r>
      <rPr>
        <b/>
        <sz val="10"/>
        <rFont val="GHEA Grapalat"/>
        <family val="3"/>
      </rPr>
      <t>–ից ոչ պակաս: Ջրածնային իոնների խտությունը՝ PH 10-12, բարձր ճնշման պոլիէթիլենային 1 լիտրանոց տարաներով, տարայի պատի հաստությունն առնվազն` 1.2մմ: Յուրաքանչյուրը՝ գործարանային պիտակավորված, վրան նշումներ, անվանման, քաշի,  բաղադրության,  տեխնիկական պայմաններ, պիտանելիության ժամկետի և արտադրողի վերաբերյալ /հասցե, հեռախոս, էլ. փոստ/։ Մատակարարման պահին պիտանելիության ժամկետի առկայություն՝ առնվազն 18 ամիս: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r>
  </si>
  <si>
    <t>Էլեկտրական կոթառ E27, լարումը՝ 220-250Վ, կերամիկական։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</si>
  <si>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Эл. патрон E27, напряжение: 220-250 В, керамическая. Новый,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</si>
  <si>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Հատակի լվացման լաթ՝ ոչ պակաս 50x100 (սմ), բազմակի օգտագործման համար: Գործվածքը՝ առնվազն 80% բամբակ, եզրակարված։ Քաշը 80գ-ից ոչ պակաս։ Լաթի մի անկյունում պիտակ՝ վրան նշված տեղեկատվություն, կտորի բաղադրության և պարամետրերի վերաբերյալ: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</si>
  <si>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 xml:space="preserve">Тряпка для мытья пола: не менее 50х100 (см),многоразового использования. Материал: не менее 80% хлопка, с обработанными краями. Вес: не менее 80 г. На одном углу должна быть этикетка с информацией о составе и параметрах ткани. Новая,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</si>
  <si>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 xml:space="preserve">Ручка для мытья пола: деревянная, полированная, лакированная. Длина моющей части не менее 34 см, длина ручки 150-160 см, диаметр ручки 2,8 см, вес не менее 650 грамм. Моющая часть приклеена и привинчена к ручке. Новая,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</si>
  <si>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 xml:space="preserve">Հատակ մաքրելու ձողափայտ՝ փայտյա, հղկված, լաքապատված: Լվացող մասի երկարությունը 34սմ-ից ոչ պակաս, ձողի երկարությունը` 150-160 սմ, տրամագիծն առնվազն՝ 2.8սմ, քաշը 650 գրամից ոչ պակաս։ Լվացող մասը սոսնձված, պտուտակով ձգված ձողին: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</si>
  <si>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Միկրոֆիբրե լաթ՝ բազմակի օգտագործման համար, 40x40 (սմ) չափսից ոչ պակաս, քաշը՝ 60 գրամից ոչ պակաս: Բաղադրությունը՝ պոլիամիդ 20%, պոլիեսթեր 80% կամ նմանատիպը, լաթի մի անկյունում պիտակ՝ վրան նշված տեղեկատվություն, կտորի բաղադրության և պարամետրերի վերաբերյալ: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</si>
  <si>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Тряпка из микрофибры многоразового использования, размер не менее 40х40(см), вес не менее 60 грамм. Состав: полиамид 20%, полиэстер 80% или аналогичный, этикетка в одном углу салфетки с информацией о составе и параметрах ткани. Новая,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</si>
  <si>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Աղբաման 12-15լ տարողությամբ, Նյութը՝ պլաստիկ կամ մետաղական, ոտքի սեղմակով, բացվող կափարիչով։ Գույնը՝ սև, մոխրագույն կամ արծաթագույն։ Ամբողջ խմբաքանակը միևնույն գույնի։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</si>
  <si>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Мусорное ведро объемом 12-15 литров, материал: пластик или металл, с ножным зажимом, с открывающейся крышкой. Цвет: черный, серый или серебристый. Вся партия одного цвета. Новое,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</si>
  <si>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Էլեկտրական երկարացման լար - լարի չափսը ոչ պակաս 5 մետր երկարությամբ, լարի հաստությունը 2*1,5մմ հաստությունից ոչ պակաս, 4 էլ․ խրոցների անցքերով։ Անցքերում ներկառուցված հատուկ ջերմակայուն ներդիրներ։ 250 Վ միացման մանրակներով,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</si>
  <si>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Электрический удлинитель — длина шнура не менее 5 метров, толщина провода не менее 2*1,5 мм, с 4 отверстиями для вилок. Специальные термостойкие вставки, встроенные в отверстия. С клеммами для подключения к сети 250 В, новый,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</si>
  <si>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Պատի մեջ տեղադրվող վարդակ՝ երեք տեղանի, նյութը՝ ABS պլաստիկ, 16 Ա, էլեկտրական լարերի միացման տեղերը՝ պտուտակներով ձգվող։ Երեսակալի տեսքը՝ ուղղանկյունաձև, գույնը՝ սպիտակ,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</si>
  <si>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Պատի մեջ տեղադրվող վարդակ՝ երկտեղանի, նյութը՝ ABS պլաստիկ, 16 Ա, էլեկտրական լարերի միացման տեղերը՝ պտուտակներով ձգվող։ Երեսակալի տեսքը՝ ուղղանկյունաձև, գույնը՝ սպիտակ,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</si>
  <si>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 xml:space="preserve">Պատի մեջ տեղադրվող անջատիչ՝ երկստեղնանի, նյութը՝ ABS պլաստիկ, միացումը՝ պտուտակներով ձգվող։ Տեսքը՝ ուղղանկյունաձև, շրջանակով, գույնը՝ սպիտակ,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</si>
  <si>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Настенная розетка: трехпозиционная, материал: АБС-пластик, 16 А, точки подключения электропроводки: винтовые. Форма основания: прямоугольная, цвет: белый, новая,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</si>
  <si>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Эл. вилка с изгибом на 90 градусов сзади, вес не менее 21 г, заводского производства, новая,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</si>
  <si>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Настенная розетка: двойная, материал: АБС-пластик, 16 А, точки подключения электропроводки: винтовые. Форма основания: прямоугольная, цвет: белый, новая,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</si>
  <si>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Сливной патрубок для раковины с гофрированной головкой, 80 см. Новый,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</si>
  <si>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 xml:space="preserve">Զուգարանակոնքի ջրահավաք բաքի ջրի մղման մեխանիզմ (լրակազմ), միացումը բաքի տակից։ Մեխանիզմի ստորին մասը բրոնզյա։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</si>
  <si>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Механизм сливного бачка унитаза (полный комплект), подключение снизу бачка. Нижняя часть механизма выполнена из бронзы. Новая,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</si>
  <si>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Гибкий водопроводный шланг, 30 см, с металлической сеткой. Новый,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</si>
  <si>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 xml:space="preserve">Водяной клапан: угловой 1/2-1/2 дюйма, материал: нержавеющая сталь. Новый,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</si>
  <si>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 xml:space="preserve">Строительная рулетка, в ударопрочном корпусе, длина ленты: 10 м, ширина не менее 25 мм, с автостопом. Новый,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</si>
  <si>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Щетка для чистки потолка длиной не менее 22 см, с мягкой щетиной; ручка устройства должна открываться и закрываться, а в открытом состоянии ее длина должна быть не менее 2 м. Новый,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</si>
  <si>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Диэлектрические, до 1000 В, комбинированные плоскогубцы, длина 18-20 см, рукоятки из двухкомпонентного нескользящего материала, вес не менее 295г. Новый,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</si>
  <si>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 xml:space="preserve">Острая лопата для копания с деревянной ручкой. Верхняя ширина не менее 22 см, глубина не менее 28 см, вес металла не менее 765 г, вес деревянного шеста не менее 858 г, круглая, полированная, диаметр не менее 4 см, длина не менее 140 см. Новая, заводского производства․ Погрузка и транспортировка продукции по адресу, указанному заказчиком, а также разгрузка на указанном складе осуществляются Поставщиком за свой счет.
</t>
  </si>
  <si>
    <t xml:space="preserve">Снегоуборочная лопата с ручкой (материал лопаты: ударопрочный, морозостойкий до -20ºC, пластик толщиной не менее 5 мм), закрытая с 3 сторон.
Ширина рабочей части не менее 45 см,
Высота рабочей части не менее 35 см,
Передняя часть лопаты, контактирующая с землей, выполнена из листового металла (ионизированный алюминий, шириной не менее 2 см).
Общая длина, включая хвостовую часть, не менее 156 см, хвостовая часть из алюминия, ручка из пластика, ширина не менее 13 см, длина не менее 26 см, общий вес 1450-1550 грамм. Новая заводского производства. Новая, заводского производства.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
</t>
  </si>
  <si>
    <t>Դռան փականի միջուկ, նյութը՝ արույր, տեսակը՝ բանալի/պտուտակ ֆիքսատոր, երկարությունը՝ 68մմ, բանալու հատվածի տրամագիծը՝ 15մմ (ոչ ստանդարտ), առնվազն՝ 5 բանալի։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</si>
  <si>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Сердцевина дверного замка, материал: латунь, тип: ключевой/винтовой замок, длина: 68 мм, диаметр ключа: 15мм (нестандартный), в комплекте не менее 5 ключей. Новая, заводского изготовления.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</si>
  <si>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Сердцевина дверного замка, материал: латунь, тип: замок с ключом/винтом, длина: 70 мм (стандартный), тип: ключевой/винтовой замок, не менее 5 ключей. Новая, заводского изготовления. Погрузка и транспортировка продукции по адресу, указанному Заказчиком, а также разгрузка в указанном месте на складе осуществляются Поставщиком за свой счет.</t>
  </si>
  <si>
    <t>Դռան փականի միջուկ, նյութը՝ արույր, տեսակը՝ բանալի/պտուտակ ֆիքսատոր,  երկարությունը՝ 70մմ, (ստանդարտ), առնվազն՝ 5 բանալի։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</si>
  <si>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r>
      <t>Զուգարանի փափուկ թուղթ՝ գլանափաթեթավորված, պատրաստված 100% ցելյուլոզայից, ջրում քայքայվող և լուծվող, շերտերի քանակն առնվազն՝ 2, լայնությունն առնվազն՝ 95մմ, ընդհանուր քաշն առնվազն՝ 120գ, թղթի կտրման տեղերը ակուսավոր կետ գծերով,</t>
    </r>
    <r>
      <rPr>
        <b/>
        <sz val="10"/>
        <rFont val="GHEA Grapalat"/>
        <family val="3"/>
      </rPr>
      <t xml:space="preserve"> թերթերի քանակն առնվազն՝ 300, գույնը՝ սպիտակ: Փաթեթավորումը՝ գործարանային, պիտակավորված: Պահպանման ժամկետն անսահմանափակ: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r>
  </si>
  <si>
    <t>Ետնամասը 90 աստիճան թեքումով խրոց, քաշը 21գ-ից ոչ պակաս,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</si>
  <si>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 xml:space="preserve">Երկկոմպոնենտ ունիվերսալ սոսինձ, ակտիվատոր առնվազն՝ 200± 10 մլ., Սոսինձ առնվազն՝ 65 ± 3 գր։ Գործարանային պիտակավորված փաթեթավորմամբ, վրան նշումներ՝ արտադրողի, արտադրության, պիտանելիության ժամկետի, տեխնիկական պայմանների վերաբերյալ: Մատակարարման պահին պիտանելիության ժամկետի առկայություն՝ առնվազն 12 ամիս։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 
</t>
  </si>
  <si>
    <t>Բետոնի գայլիկոն, տրամագիծ՝ 10մմ, ընդհանուր երկարություն 310մմ, աշխատանքային երկարություն՝ 250մմ, նոր, գործարանային արտադրության։ Ապրանքի բեռնաբարձումը, տեղափոխումը մինչև Պատվիրատուի կողմից նշված հասցե, բեռնաթափումը պահեստի հատկացված վայրում կատարվում է Մատակարարի կողմից՝ իր միջոցներով։</t>
  </si>
  <si>
    <t xml:space="preserve">Գիշեր-ցերեկ տեսակի գալարավարագույրը բաղկացած է ալյումինե խողովակից, կտորից և պտտող մեխանիզմից և քիվից։
Գիշեր-ցերեկ տեսակի գալարավարագույրի կտորը երկկողմանի ամրացվում է ալյումինե խողովակին և մեխանիզմի միջոցով պտտվելով իջնում, բարձրանում է՝ հավաքվելով վերևում այլումինե խողովակի վրա։ Այն  ամրացվում է պատին կամ առասատաղին ամրակների միջոցով։
Ալյումինե խողովակի տրամաչափն առնվազն՝ 28 մմ։
Գալարավարագույրի կտորը  պատրաստված է պոլիէսթերից, ներկված և ներծծված է հատուկ բաղադրության նյութերով՝ արևից պաշտպանելու համար։ Կտորը կազմված է հորիզոնական հաստ գծերով թափանցիկ և անթափանց զուգահեռվող մասերից, որոնց շղթան քաշելիս հայտնվում են մեկը մյուսի վրա և ապահովում ցանկալի լուսաթափանցելիություն և տեսադաշտ։
Գործվածքը և գույնը համաձայնեցնել Պատվիրատուի հետ։ 
Ապրանքի մատակարարումն իրականացվում է Պատվիրատուի կողմից տրամադրված հայտերի հիման վրա,  որը ծանուցվում է Մատակարարի կողմից տրամադրված հեռախոսակապի միջոցով (զանգ/հաղորդագրություն) կամ  էլեկտրոնային փոստի հասցեին։  Չափագրումը, տեղադրումը, տեղափոխումը, բեռնաթափումը՝ ըստ Պատվիրատուի հասցեի իրականացվում է Մատակարարի կողմից։ 
- ՀՀ ՆԳՆ Երևան քաղաքի ստորաբաժանումերում չափագրումը 2 աշխատանքային օրվա ընթացքում, պատրաստումը և տեղադրումը մատակարարի կողմից 3 աշխատանքային օրվա ընթացքում, իսկ ՀՀ մարզերում տեղակայված ստորաբաժանումներում չափագրումը 3 աշխատանքային օրվա ընթացքում, պատրաստումը և տեղադրումը մատակարարի կողմից 5 աշխատանքային օրվա ընթացքում: Ապրանքի համար երաշխիքային ժամկետը 365 օր, հաշված մատակարարման օրվանից, երաշխիքային ժամկետի ընթացքում ի հայտ եկած թերությունները շտկվում են տեղում։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</si>
</sst>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0\ _₽_-;\-* #,##0.00\ _₽_-;_-* &quot;-&quot;??\ _₽_-;_-@_-"/>
    <numFmt numFmtId="165" formatCode="0.0"/>
    <numFmt numFmtId="166" formatCode="0.0000"/>
  </numFmts>
  <fonts count="21">
    <font>
      <sz val="10"/>
      <name val="Arial"/>
      <charset val="204"/>
    </font>
    <font>
      <sz val="10"/>
      <color indexed="8"/>
      <name val="MS Sans Serif"/>
      <family val="2"/>
    </font>
    <font>
      <sz val="10"/>
      <name val="Arial"/>
      <family val="2"/>
    </font>
    <font>
      <sz val="10"/>
      <name val="Arial"/>
      <family val="2"/>
    </font>
    <font>
      <sz val="10"/>
      <name val="Arial"/>
      <family val="2"/>
      <charset val="204"/>
    </font>
    <font>
      <sz val="10"/>
      <name val="GHEA Grapalat"/>
      <family val="3"/>
    </font>
    <font>
      <b/>
      <sz val="12"/>
      <name val="GHEA Grapalat"/>
      <family val="3"/>
    </font>
    <font>
      <sz val="12"/>
      <name val="GHEA Grapalat"/>
      <family val="3"/>
    </font>
    <font>
      <b/>
      <sz val="11"/>
      <name val="GHEA Grapalat"/>
      <family val="3"/>
    </font>
    <font>
      <sz val="10"/>
      <name val="Arial Cyr"/>
      <family val="2"/>
    </font>
    <font>
      <b/>
      <sz val="11"/>
      <color theme="1"/>
      <name val="GHEA Grapalat"/>
      <family val="3"/>
    </font>
    <font>
      <b/>
      <sz val="16"/>
      <name val="GHEA Grapalat"/>
      <family val="3"/>
    </font>
    <font>
      <b/>
      <sz val="10"/>
      <name val="GHEA Grapalat"/>
      <family val="3"/>
    </font>
    <font>
      <b/>
      <i/>
      <sz val="10"/>
      <name val="GHEA Grapalat"/>
      <family val="3"/>
    </font>
    <font>
      <sz val="12"/>
      <color rgb="FF0A0A0A"/>
      <name val="Arial"/>
      <family val="2"/>
    </font>
    <font>
      <b/>
      <sz val="10"/>
      <color rgb="FF000000"/>
      <name val="GHEA Grapalat"/>
      <family val="3"/>
    </font>
    <font>
      <b/>
      <vertAlign val="superscript"/>
      <sz val="10"/>
      <name val="GHEA Grapalat"/>
      <family val="3"/>
    </font>
    <font>
      <b/>
      <vertAlign val="subscript"/>
      <sz val="10"/>
      <name val="GHEA Grapalat"/>
      <family val="3"/>
    </font>
    <font>
      <b/>
      <sz val="10"/>
      <color theme="1"/>
      <name val="GHEA Grapalat"/>
      <family val="3"/>
    </font>
    <font>
      <b/>
      <sz val="10"/>
      <color rgb="FFFF0000"/>
      <name val="GHEA Grapalat"/>
      <family val="3"/>
    </font>
    <font>
      <b/>
      <vertAlign val="superscript"/>
      <sz val="11"/>
      <name val="GHEA Grapalat"/>
      <family val="3"/>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s>
  <cellStyleXfs count="7">
    <xf numFmtId="0" fontId="0" fillId="0" borderId="0"/>
    <xf numFmtId="43" fontId="4" fillId="0" borderId="0" applyFont="0" applyFill="0" applyBorder="0" applyAlignment="0" applyProtection="0"/>
    <xf numFmtId="164" fontId="4" fillId="0" borderId="0" applyFont="0" applyFill="0" applyBorder="0" applyAlignment="0" applyProtection="0"/>
    <xf numFmtId="0" fontId="3" fillId="0" borderId="0"/>
    <xf numFmtId="0" fontId="2" fillId="0" borderId="0"/>
    <xf numFmtId="0" fontId="1" fillId="0" borderId="0"/>
    <xf numFmtId="0" fontId="9" fillId="0" borderId="0"/>
  </cellStyleXfs>
  <cellXfs count="81">
    <xf numFmtId="0" fontId="0" fillId="0" borderId="0" xfId="0"/>
    <xf numFmtId="0" fontId="5" fillId="2" borderId="0" xfId="0" applyFont="1" applyFill="1" applyAlignment="1">
      <alignment horizontal="left" vertical="center"/>
    </xf>
    <xf numFmtId="0" fontId="5" fillId="2" borderId="0" xfId="0" applyFont="1" applyFill="1"/>
    <xf numFmtId="3" fontId="5" fillId="2" borderId="0" xfId="0" applyNumberFormat="1" applyFont="1" applyFill="1"/>
    <xf numFmtId="0" fontId="7" fillId="2" borderId="0" xfId="0" applyFont="1" applyFill="1"/>
    <xf numFmtId="1" fontId="7" fillId="2" borderId="0" xfId="0" applyNumberFormat="1" applyFont="1" applyFill="1"/>
    <xf numFmtId="1" fontId="7" fillId="2" borderId="0" xfId="0" applyNumberFormat="1" applyFont="1" applyFill="1" applyAlignment="1">
      <alignment wrapText="1"/>
    </xf>
    <xf numFmtId="0" fontId="8" fillId="2" borderId="1" xfId="0" applyFont="1" applyFill="1" applyBorder="1" applyAlignment="1">
      <alignment horizontal="left" vertical="center" wrapText="1"/>
    </xf>
    <xf numFmtId="165" fontId="7" fillId="2" borderId="0" xfId="0" applyNumberFormat="1" applyFont="1" applyFill="1"/>
    <xf numFmtId="166" fontId="7" fillId="2" borderId="0" xfId="0" applyNumberFormat="1" applyFont="1" applyFill="1"/>
    <xf numFmtId="0" fontId="8" fillId="2" borderId="1" xfId="6" applyFont="1" applyFill="1" applyBorder="1" applyAlignment="1">
      <alignment horizontal="center" vertical="center"/>
    </xf>
    <xf numFmtId="0" fontId="8" fillId="2" borderId="1" xfId="0" applyFont="1" applyFill="1" applyBorder="1" applyAlignment="1">
      <alignment vertical="top" wrapText="1"/>
    </xf>
    <xf numFmtId="3" fontId="8" fillId="2" borderId="1" xfId="0" applyNumberFormat="1" applyFont="1" applyFill="1" applyBorder="1" applyAlignment="1" applyProtection="1">
      <alignment horizontal="center" vertical="center" wrapText="1"/>
      <protection locked="0"/>
    </xf>
    <xf numFmtId="3" fontId="10" fillId="2" borderId="1" xfId="0" applyNumberFormat="1" applyFont="1" applyFill="1" applyBorder="1" applyAlignment="1" applyProtection="1">
      <alignment horizontal="center" vertical="center" wrapText="1"/>
      <protection locked="0"/>
    </xf>
    <xf numFmtId="3" fontId="10" fillId="2" borderId="1"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49" fontId="10" fillId="2" borderId="1" xfId="0" applyNumberFormat="1" applyFont="1" applyFill="1" applyBorder="1" applyAlignment="1">
      <alignment horizontal="center" vertical="center"/>
    </xf>
    <xf numFmtId="4" fontId="8" fillId="2" borderId="1"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0" fontId="12" fillId="2" borderId="1" xfId="0" applyFont="1" applyFill="1" applyBorder="1" applyAlignment="1">
      <alignment horizontal="center" vertical="center" wrapText="1"/>
    </xf>
    <xf numFmtId="1" fontId="12" fillId="2" borderId="1" xfId="5" applyNumberFormat="1" applyFont="1" applyFill="1" applyBorder="1" applyAlignment="1">
      <alignment horizontal="center" vertical="center" wrapText="1"/>
    </xf>
    <xf numFmtId="0" fontId="0" fillId="2" borderId="0" xfId="0" applyFill="1"/>
    <xf numFmtId="0" fontId="6" fillId="3" borderId="1" xfId="0" applyFont="1" applyFill="1" applyBorder="1" applyAlignment="1">
      <alignment horizontal="center" vertical="center" wrapText="1"/>
    </xf>
    <xf numFmtId="1" fontId="13" fillId="2" borderId="1" xfId="5" applyNumberFormat="1" applyFont="1" applyFill="1" applyBorder="1" applyAlignment="1">
      <alignment horizontal="center" vertical="center" wrapText="1"/>
    </xf>
    <xf numFmtId="0" fontId="7" fillId="2" borderId="0" xfId="0" applyFont="1" applyFill="1" applyAlignment="1">
      <alignment horizontal="left" vertical="top"/>
    </xf>
    <xf numFmtId="0" fontId="14" fillId="0" borderId="0" xfId="0" applyFont="1" applyAlignment="1">
      <alignment horizontal="center" vertical="center"/>
    </xf>
    <xf numFmtId="0" fontId="12" fillId="3" borderId="1" xfId="0" applyFont="1" applyFill="1" applyBorder="1" applyAlignment="1">
      <alignment horizontal="center" vertical="center" wrapText="1"/>
    </xf>
    <xf numFmtId="0" fontId="7" fillId="2" borderId="0" xfId="0" applyFont="1" applyFill="1" applyAlignment="1">
      <alignment horizontal="center" vertical="center" wrapText="1"/>
    </xf>
    <xf numFmtId="0" fontId="12" fillId="2" borderId="1" xfId="0" applyFont="1" applyFill="1" applyBorder="1" applyAlignment="1">
      <alignment horizontal="center" vertical="center"/>
    </xf>
    <xf numFmtId="0" fontId="12" fillId="2" borderId="1" xfId="6" applyFont="1" applyFill="1" applyBorder="1" applyAlignment="1">
      <alignment horizontal="center" vertical="center"/>
    </xf>
    <xf numFmtId="0" fontId="12" fillId="2" borderId="1" xfId="0" applyFont="1" applyFill="1" applyBorder="1" applyAlignment="1">
      <alignment horizontal="left" vertical="top" wrapText="1"/>
    </xf>
    <xf numFmtId="3" fontId="12" fillId="2" borderId="1" xfId="0" applyNumberFormat="1" applyFont="1" applyFill="1" applyBorder="1" applyAlignment="1" applyProtection="1">
      <alignment horizontal="center" vertical="center" wrapText="1"/>
      <protection locked="0"/>
    </xf>
    <xf numFmtId="49" fontId="12" fillId="2" borderId="1" xfId="0" applyNumberFormat="1" applyFont="1" applyFill="1" applyBorder="1" applyAlignment="1">
      <alignment horizontal="center" vertical="center"/>
    </xf>
    <xf numFmtId="4" fontId="12" fillId="2" borderId="1" xfId="0" applyNumberFormat="1" applyFont="1" applyFill="1" applyBorder="1" applyAlignment="1">
      <alignment horizontal="center" vertical="center"/>
    </xf>
    <xf numFmtId="1" fontId="15" fillId="2" borderId="1" xfId="0" applyNumberFormat="1" applyFont="1" applyFill="1" applyBorder="1" applyAlignment="1">
      <alignment horizontal="center" vertical="center"/>
    </xf>
    <xf numFmtId="3" fontId="12" fillId="2" borderId="1" xfId="0" applyNumberFormat="1" applyFont="1" applyFill="1" applyBorder="1" applyAlignment="1">
      <alignment horizontal="center" vertical="center" wrapText="1"/>
    </xf>
    <xf numFmtId="0" fontId="12" fillId="2" borderId="1" xfId="0" applyFont="1" applyFill="1" applyBorder="1" applyAlignment="1">
      <alignment vertical="top" wrapText="1"/>
    </xf>
    <xf numFmtId="3" fontId="18" fillId="2" borderId="1" xfId="0" applyNumberFormat="1" applyFont="1" applyFill="1" applyBorder="1" applyAlignment="1" applyProtection="1">
      <alignment horizontal="center" vertical="center" wrapText="1"/>
      <protection locked="0"/>
    </xf>
    <xf numFmtId="49" fontId="18" fillId="2" borderId="1" xfId="0" applyNumberFormat="1" applyFont="1" applyFill="1" applyBorder="1" applyAlignment="1">
      <alignment horizontal="center" vertical="center"/>
    </xf>
    <xf numFmtId="4" fontId="18" fillId="2" borderId="1" xfId="0" applyNumberFormat="1" applyFont="1" applyFill="1" applyBorder="1" applyAlignment="1">
      <alignment horizontal="center" vertical="center"/>
    </xf>
    <xf numFmtId="3" fontId="18" fillId="2" borderId="1" xfId="0" applyNumberFormat="1" applyFont="1" applyFill="1" applyBorder="1" applyAlignment="1">
      <alignment horizontal="center" vertical="center"/>
    </xf>
    <xf numFmtId="0" fontId="12" fillId="2" borderId="2" xfId="0" applyFont="1" applyFill="1" applyBorder="1" applyAlignment="1">
      <alignment vertical="center" wrapText="1"/>
    </xf>
    <xf numFmtId="0" fontId="12" fillId="2" borderId="6" xfId="0" applyFont="1" applyFill="1" applyBorder="1" applyAlignment="1">
      <alignment horizontal="center" vertical="center" wrapText="1"/>
    </xf>
    <xf numFmtId="0" fontId="12" fillId="2" borderId="6" xfId="0" applyFont="1" applyFill="1" applyBorder="1" applyAlignment="1">
      <alignment vertical="top" wrapText="1"/>
    </xf>
    <xf numFmtId="0" fontId="12" fillId="2" borderId="6" xfId="0" applyFont="1" applyFill="1" applyBorder="1" applyAlignment="1">
      <alignment vertical="center" wrapText="1"/>
    </xf>
    <xf numFmtId="0" fontId="12" fillId="2" borderId="3" xfId="0" applyFont="1" applyFill="1" applyBorder="1" applyAlignment="1">
      <alignment vertical="center" wrapText="1"/>
    </xf>
    <xf numFmtId="0" fontId="12" fillId="2" borderId="0" xfId="0" applyFont="1" applyFill="1" applyAlignment="1">
      <alignment vertical="center"/>
    </xf>
    <xf numFmtId="0" fontId="12" fillId="2" borderId="0" xfId="0" applyFont="1" applyFill="1" applyAlignment="1">
      <alignment horizontal="center" vertical="center"/>
    </xf>
    <xf numFmtId="1" fontId="12" fillId="2" borderId="0" xfId="0" applyNumberFormat="1" applyFont="1" applyFill="1" applyAlignment="1">
      <alignment horizontal="center" vertical="center"/>
    </xf>
    <xf numFmtId="1" fontId="19" fillId="2" borderId="0" xfId="0" applyNumberFormat="1" applyFont="1" applyFill="1" applyAlignment="1">
      <alignment horizontal="center" wrapText="1"/>
    </xf>
    <xf numFmtId="1" fontId="19" fillId="2" borderId="0" xfId="0" applyNumberFormat="1" applyFont="1" applyFill="1" applyAlignment="1">
      <alignment horizontal="center"/>
    </xf>
    <xf numFmtId="1" fontId="13" fillId="2" borderId="1" xfId="0" applyNumberFormat="1" applyFont="1" applyFill="1" applyBorder="1" applyAlignment="1">
      <alignment horizontal="center" vertical="center"/>
    </xf>
    <xf numFmtId="3" fontId="18" fillId="2" borderId="3" xfId="0" applyNumberFormat="1" applyFont="1" applyFill="1" applyBorder="1" applyAlignment="1">
      <alignment horizontal="center" vertical="center"/>
    </xf>
    <xf numFmtId="0" fontId="12" fillId="0"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0" fillId="0" borderId="0" xfId="0" applyAlignment="1">
      <alignment vertical="top"/>
    </xf>
    <xf numFmtId="0" fontId="12" fillId="0" borderId="1" xfId="0" applyFont="1" applyFill="1" applyBorder="1" applyAlignment="1">
      <alignment horizontal="left" wrapText="1"/>
    </xf>
    <xf numFmtId="1" fontId="12" fillId="3" borderId="1" xfId="5" applyNumberFormat="1" applyFont="1" applyFill="1" applyBorder="1" applyAlignment="1">
      <alignment horizontal="center" vertical="center" wrapText="1"/>
    </xf>
    <xf numFmtId="0" fontId="12" fillId="0" borderId="7" xfId="0" applyFont="1" applyBorder="1" applyAlignment="1">
      <alignment horizontal="center" vertical="center" wrapText="1"/>
    </xf>
    <xf numFmtId="0" fontId="12" fillId="3" borderId="1" xfId="0" applyFont="1" applyFill="1" applyBorder="1" applyAlignment="1">
      <alignment horizontal="center" vertical="center"/>
    </xf>
    <xf numFmtId="0" fontId="12" fillId="3" borderId="4"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4" xfId="5" applyFont="1" applyFill="1" applyBorder="1" applyAlignment="1">
      <alignment horizontal="center" vertical="center" wrapText="1" shrinkToFit="1"/>
    </xf>
    <xf numFmtId="0" fontId="12" fillId="3" borderId="1" xfId="5" applyFont="1" applyFill="1" applyBorder="1" applyAlignment="1">
      <alignment horizontal="center" vertical="center" wrapText="1" shrinkToFit="1"/>
    </xf>
    <xf numFmtId="0" fontId="12" fillId="3" borderId="4" xfId="5" applyFont="1" applyFill="1" applyBorder="1" applyAlignment="1">
      <alignment horizontal="center" vertical="top" wrapText="1" shrinkToFit="1"/>
    </xf>
    <xf numFmtId="0" fontId="12" fillId="3" borderId="1" xfId="5" applyFont="1" applyFill="1" applyBorder="1" applyAlignment="1">
      <alignment horizontal="center" vertical="top" wrapText="1" shrinkToFit="1"/>
    </xf>
    <xf numFmtId="1" fontId="12" fillId="3" borderId="4" xfId="5" applyNumberFormat="1" applyFont="1" applyFill="1" applyBorder="1" applyAlignment="1">
      <alignment horizontal="center" vertical="center" wrapText="1" shrinkToFit="1"/>
    </xf>
    <xf numFmtId="1" fontId="12" fillId="3" borderId="1" xfId="5" applyNumberFormat="1" applyFont="1" applyFill="1" applyBorder="1" applyAlignment="1">
      <alignment horizontal="center" vertical="center" wrapText="1" shrinkToFit="1"/>
    </xf>
    <xf numFmtId="1" fontId="12" fillId="3" borderId="5" xfId="5" applyNumberFormat="1" applyFont="1" applyFill="1" applyBorder="1" applyAlignment="1">
      <alignment horizontal="center" vertical="center" wrapText="1" shrinkToFit="1"/>
    </xf>
    <xf numFmtId="1" fontId="12" fillId="3" borderId="4" xfId="0" applyNumberFormat="1" applyFont="1" applyFill="1" applyBorder="1" applyAlignment="1">
      <alignment horizontal="center" vertical="center" wrapText="1"/>
    </xf>
    <xf numFmtId="1" fontId="12" fillId="3" borderId="1" xfId="0" applyNumberFormat="1" applyFont="1" applyFill="1" applyBorder="1" applyAlignment="1">
      <alignment horizontal="center" vertical="center" wrapText="1"/>
    </xf>
    <xf numFmtId="1" fontId="12" fillId="3" borderId="5" xfId="0" applyNumberFormat="1" applyFont="1" applyFill="1" applyBorder="1" applyAlignment="1">
      <alignment horizontal="center" vertical="center" wrapText="1"/>
    </xf>
    <xf numFmtId="1" fontId="6" fillId="3" borderId="1" xfId="5" applyNumberFormat="1"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3" xfId="0" applyFont="1" applyFill="1" applyBorder="1" applyAlignment="1">
      <alignment horizontal="left" vertical="center" wrapText="1"/>
    </xf>
    <xf numFmtId="0" fontId="11" fillId="3" borderId="1" xfId="0" applyFont="1" applyFill="1" applyBorder="1" applyAlignment="1">
      <alignment horizontal="center" vertical="center"/>
    </xf>
    <xf numFmtId="0" fontId="6" fillId="3" borderId="1" xfId="5" applyFont="1" applyFill="1" applyBorder="1" applyAlignment="1">
      <alignment horizontal="center" vertical="center" wrapText="1" shrinkToFit="1"/>
    </xf>
    <xf numFmtId="0" fontId="6" fillId="3" borderId="1" xfId="5" applyFont="1" applyFill="1" applyBorder="1" applyAlignment="1">
      <alignment horizontal="center" vertical="top" wrapText="1" shrinkToFit="1"/>
    </xf>
    <xf numFmtId="1" fontId="6" fillId="3" borderId="1" xfId="5" applyNumberFormat="1" applyFont="1" applyFill="1" applyBorder="1" applyAlignment="1">
      <alignment horizontal="center" vertical="center" wrapText="1" shrinkToFit="1"/>
    </xf>
    <xf numFmtId="1" fontId="6" fillId="3" borderId="1" xfId="0" applyNumberFormat="1" applyFont="1" applyFill="1" applyBorder="1" applyAlignment="1">
      <alignment horizontal="center" vertical="center" wrapText="1"/>
    </xf>
  </cellXfs>
  <cellStyles count="7">
    <cellStyle name="Comma 19" xfId="1"/>
    <cellStyle name="Comma 19 2" xfId="2"/>
    <cellStyle name="Normal 2" xfId="6"/>
    <cellStyle name="Normal 26" xfId="3"/>
    <cellStyle name="Normal 26 2" xfId="4"/>
    <cellStyle name="Style 1" xfId="5"/>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62</xdr:row>
      <xdr:rowOff>0</xdr:rowOff>
    </xdr:from>
    <xdr:to>
      <xdr:col>11</xdr:col>
      <xdr:colOff>304800</xdr:colOff>
      <xdr:row>68</xdr:row>
      <xdr:rowOff>584945</xdr:rowOff>
    </xdr:to>
    <xdr:sp macro="" textlink="">
      <xdr:nvSpPr>
        <xdr:cNvPr id="2" name="AutoShape 1024" descr="data:image/png;base64,iVBORw0KGgoAAAANSUhEUgAAAEAAAAJYCAIAAABdEXdWAAAAAXNSR0IArs4c6QAAAANzQklUCAgI2+FP4AAAIABJREFUeJzEvVlwnUeWJvZl5r/efQUudhIgCYIgKZKiqCrVoqmqLk9HjHvC7R5Hhx2OmHdH2O+OcNhjhyP8MuFHP9kvM572jN3dNYtn7Hapu1SjrlKVJFLiAhL7drFdAHdf/i0XP+S9ICiJ1c1q4fYJhERI/73Mk3/mybN850uieA8EAAUBwAAABr4kBAAUZAREAAcUFBehCcNlJgWg+p/UIgEAQoErMAalYEnox7QoAjBEgIIEwCAZQKCgCAgF6JcH8HoxAEBR0DMdBh9WL/8+rYMEKBCGfsyKEYAylwCQYARnH5EKSgEEioJSMEDozzIoDiYkQMAIIdCzpQbzQ/pqvbEQFfogAKWgRIAKUAowgKjBTAKgUAQCkoAyCQgoL5I8ZKYJxwIAKcAYiAQBiFIAJwpQIehp1DVMMw3HATGUVgj9J89PtBxoQ/U8/vUVCEIQgBFFaQQqAQIwwFDnvpRBERkBFFS0Atuxz/3FEhQgElAgsv9D9cekAg1gSlAGIkRIImEoYlIGwwAhUBTAl4dL3liBCISCQVDKBxNkAJY6t4poXwEFMFC9cihRBApRKEJPRaHh2gAHJKQAJEwKCigDXQHbhWWBQgF6LzBQSECe6UDBIIj+/jcaP4z+KyOUov9W9ecFGexLAkASSPPlbwqSgzAoBaKYAgg5ePgZFUJEPnhEIWKum0zGqZNE4RIEwCMYklDFiaLMJNSklAAUUgJUL1E++H72NeP8DW9AKQBQAIE2A/Lc7h2oJKEkpIKU6IVgBiCxvfvZxx8/ffiw22zELZP3uiaBqZSSHJwbBI5t24YbdPj07Ny1B/cSd29gegwmhUmFEJRZAAWYBFWgEtCr13hTBTylKGDqZax3LYWiiAa/GZCGkhAKXIJzBML76N9/+LOfHRwcJGw3l0nHHJcSFbecuGvH3RijCILA73WCIECkaIR2t3fUbrVVZJfy03dv3Xjv3cS1OTBtMww12M7kzH68kQI1pQwgBjC9AxRAAQNtxcGMruikme0qiUjCF9g9+PR//d8qG6sSuPXWnUtX5npBeHhc6fiBosRyYxyqFwQCyrAtpVTU8xOGGaMs5jihH+3s7x/V67HJ0tji/Lf+4PcCi7J4UoBGiLqN9mim2Gm3E4n0m23iY6UsIKEViAYKmAgZTsNm0oozhFaza1ju5p/+P7/4V/+qaJHFq3Oj42OnzdbO/r5grDQ9nZ+c4ISli0UrX0A8DteFZSII0WohCo6fP9/b2ELAY4bd6/l7lePDViOMmf/lf/Nfo5BF3BFBwGIuhJIglJlvdJCRE6UsIH5eAQYwCEN2eM80aAwqPDj+6P/6SXN5m4rg9js3Tzu1VrfHbCs3UhqZnh6ZnGaFPCwXtgNCAUMbKhCqPE/WT1gmBUrR7h4/fb77YiOstWxOW5XTnZ2d93/3P7j8B7+HdBzKC1xKTNeESd5IgaZSBmADTAyWENFbSypEMvQYM/7yn/2Lv/jjP/3B4ttXFuY+P9iM4mykND5/YzF36TIcB5SCGCAMoELC80OAWk6MUcIAiAAkgtQnNkEv6n2xcvLFCj1qHq1vHx0dXf/221f/i38Im6OY6EC6iLGv+jK/QQGuFM6spwIgoQAlITnCEJR+/H/80U9/8pO/c//+ZH5k42ivm8/e+dH7lxZvAUAQwHZBGUIBBTALxOibsDNDJnw4JCS0BY8ASZhWIFFp45Pn5Z//OmM7D9ee+aXk7/7jf9QJT5z8GIND3kgBFSltezkkBwBpAkwqRByROPrgZ//6n/9RPp26ef1qGPme5Tz4z/8hclmAyjCMBLdch1DaP4/Ohq6ACAgjyUOajMOQAUUXoQSxgSQAT6Lq49ny2gd/4STdnz351J4Z+cP/6b+FSUETgPnXV4AilOASkCHQA3pAoJ2CIMSLtZ/+039RhPnthZvdRr00VXrwh/8AiTx6BiSlpmPHEpEyPE5DgoDAo+hR5TGEBkIXPG3SfDzyPXBqK5qFk5AEYeiFPmiIooH3F/N//72H/PTad+72GrXt//Nf4bCJ6K8/eP0GPAUKGDKksgulwOOQtlA48v7v/+5/pJxnMqmm33nvd3+Q/p1vw3AhEzANEHABScAsCCCUMCjEqyacQDCwvkvCJSjte01EKihAtlvVVCK1//nnR09fyFrz43/3Z//VP/rvce8ebBMMou9RUQPnnBqi3e6+awxIwpViCggFLN7izZhpGTKAx579D//L4cpu8f7NtkXGL12a+w9/R9GAO7aJ+Hk3W7vAEq8Tqc68A0nPDkpQ7XRxBoF6/fjp8s7DzytLy+1O7z/9n/8xLIJ88rDTiCeLDLRXrRUzhb6nwQADYd9YSgJJA4ATgHMIlTItAz4kdv7Nv1377Iu56UtfrK5O37k993t/z+95oZP0YXLIvv9OANL/N3vNDwAByfsu4mAiJaAQciVgKFBYsZGbN003dnXhRjadefHHfwzbQuBnkikBFUDk8gUIYOAoDJxMqV0eaisQAbi2VFxoHTf3H3/4q1g2cxR27n3rwcyN6zBhpOMGiAv6Ro7KYC193ashACCkhGsj5ly5cd1OJApjo3/xwZ9j7wBEu0qcSx+ACsMvxQ9nfidlHDxQoBCM+MKHoL/8yf+Ltp8YL5qj+dv/2R8imz2qHknT5L5vKBD1BqcM/dLoz14dYDLicV/qX6Mocffufu0klc/HXPdnf/qnAKTn2aCWnjGT9b+LvPwa/ZIpQtgW4ZAhFS6zwp39zV9/kWBO16Tv/Cd/HwaFZWRGSxGozUyE4iuD/Kt1eEVjvQt1kK2UkAChUAqMuoUcccx377+z9PALb3ndNG0b0gRREEQrMJgPdubzqX4cjHbYk1JSSX/5b3+aIHY8Hv/W3/u7mCkhCkARgXalB8oQ8lcC5b+ekP5reLl59PJ1TVdACSkQdxEG97733QhkZnpqIlf4s5/8SwhCAINLBiJ1IET730V1SKSNlJ4fRWSC2mJzf+uTx8Vicf7+3dS37ntBF8kYCG12mzFqA4D5Bmfk2YzTc3N/JloHk1mSkn5QNTMTWUa32729cH13eQUHhwi5qRQBhJKKQtH+qyNnxkBSCoooCOJmjCj58N99SBoedezMD74HFbiFPBiEkCPxrAVDhBFM88183b7xP6fNQBSUz30ABMzveUgkILmy7ZPT03w2k3Lc1UefQxJKTQCKEHHeWJ/LmFBQEEoNQJ42jr5YTigWmxxBPoG4E4KCUGYYloSlwFz7jcON/ryfC94JFIECDBDHsPV/s+NxUCoVuXzjeqhEZmpqdnL6p//630ACUkZej/WTIYPR41UFDNtgULWtvQSMXCY7985dxC0BKkGEXmoCEBCgIX6LLfAVhV5KP2UgFQEhsEwj7nKKTuUg4dgOGI6riKRJqD4Q1dmH+r9QENBeEIAoRFh5+Djo9IoTE4m3FmFAgJJBekSfI6qfdXhD0YtX78GBF0AApQRRioISUKGIAiWWbSeTcI3j+kkul8kkEntfPAbnIOQVO3YuVwJCKaEKSsILdp6vNiJv+q0FxO1ACfSjkpfyxkP/kiKDjafFAGFKG3IopSSoAGWxGI3ZEUM6lx0pFB598msIpUfS/znvFAGKgLq2BQm0vF6rhWIq/Z23wcAIMUHMs3OX9hcye5NY6atyLtMHRigFITqkV4OshMl8IknMYiYt5LKby6tod/VB0T9Pzm0ARRD1TRyXancPXJRuXUMpBy4NmERB/wD9k4P0T743l8HKUYOQu38GDUbTz5UCgtA295TJepGXSiUMQltbW3r5DvKnL3eh6PukgiOMyqsbQoi577wNG6AUXL38CwkEg6D9fONvk4B9KfLcDxQX+m9hhNAzy27QiIqI80QiMX/t2tKTp5CAfNUdRP801FkxAoO1DyumkNPXrza7LRgUikBRvd040fn0l47kby2vHmUQQkBIAGRgZhlo0kkRGIoZdiJ27drc9sY6eAjBGaTCK2ugbxkk8RF2srZdpBa6YTqe6IS+NBlAoRAShAD6Dr2EevOdPHC/KEB1EhwUoEpKw3VgECmFlFIn16iisZDFaUKZZqXdOK5XTo7KODmGkoAQQEAgjL4ODDAgKYVCu857Pb/eQK0JCWqZ0WCm1CBT0f/lb2CKyKtvQA28OkVACOn/Lyl7jZ7f9hqdLnFMapCEa+H0BJ4HSAHJAX42KQMjhmq1KqECHslWG1JZMM6/6L+R3fkrtSKv7imlKGMAlFKWZcVisVQq1azXwQyorzjng+GpRr1uu5Ybj3mdLkAIwMHPB1zQM9//9N/wPPiNOiiVSCQMw4jFYlEQxlzXNs1GtQb2lTjqpSsB0u12TdeJJeNHhwe62kWkOnNizun9DQ/9TAGtg1IKSoVhGIah4zidTsdxHEpppVLRw/1aA0ihEPkBsQzLdTZW1xBFgDL1CUZe/Rh5zXf8jRXQf9AKtNttznUAD9u2SyOj1ZNT4OWUE7xiCSmkjIKQWmYyl6kcHEIoCEEGwyVfVeACdHgpSoHReDLR7XYty+JBODMz02w0oBTO0vDnxiMBip4nooC6Zjqf414AYiAUDLpe8HIJqZfqX9zgFYBYLJZMJpvNppSyXq8Xsrluq62Pi7Ma0nmhvZOqZVnVZmN0eiwKvHDphT4xFKBI31QBAOQ5T+obEErp2aBf/sEwfN+v1Wqu40R+MFoc+fzzz6MoQs976U186XtihRFIZcbdzd0dyzBXny3BNAHZDyAG7lB//17AGzjTQUu73c5ms9lsVu8ECjI1MYluF/iSRRkogFrVsexGtz07f9UAMQfB8qtlYi3yggwRzm3lQqEAQEoJgBFyfX7eZCys1r767vuuoddotZuNfKnAhbh+bX7jxQoUwLk8G+u5fNiFCiEElCSTydN6jXMei8WazaadzR4eHoZhiPNzf94KuW7McRyuZKPbFFGws7GJngdmqDMHrv+0/MYnXyn1pfUD4ODgQEqpjzPP8w5WVlOJJA+j1x0FFBGPu7Fas5HKpIlCJhH39/e006bO6aou/iUQQkBIGIaZTIYQ0ul0RgrFRqNx//794+PjcyP+kgKC1+v1bC7XbLcfvPstgzIR8YscZ1++dvoBjI+Ph2HY7Xb1CT0zMyO58Drd130PhWmnE6latRpPJrqhly0WKts76PkEqp8P61tfOnAsLlRIOps5ODgghOSzubWtzfho4Ve//MtUMq7PpT4KBS8XE0UsXztuFNKFZqe736m3hLfxxVMQZuqojAIUDDBBGRj5mpPktx0pIZRSSumZ/SGEgLGnL56PjI83m02pOHOM6tHe1cuXdtfXQaSCeJnVAJSUCpKGO+XJsclep2tZVqKYIyYbz+dxUieQEkqjffqngRrCG0AilYwl4tlUOgzDdC57Wq9NT4ynkwkQJXVup68uCCFUgXZ63TAMOeeJRKLX6927d293dxepFIYw2K+TiYmJIAiiKGq1WoSQdDrted7JycnrnqexWKzT6QDwfZ9SKoTY2dn5Gv97WCKEqFarQgjDMOr1erFYPDw89DwPX7fjCSE0CIJsNiul7HQ6uVzu2bNnmVQanQ6+anQv1A8dyNHRkWVZrutmMhkhxMHBQT6f18ezetWM681Da7UaNQ3HcbLZ7PHx8Z07d6SUsCz90MtVNJTRA0ilUoVCIYoi3/cLhcLGxsbMzEy9Xv/6NwBCLcepNxu26xim2Ww2py9fbjWaMK2v/faL9iYAlEol3/eFEN1u1zTNdDrd6/Uqlcrrnqel8THOuX5Zs7OzH/zZnyWTSWxv4yubeAijB+D7frlczuVysVisVqstLCzs7u5mMhl8ZQlpoe1ux43Fms3mwsJCtVqdnpzyul1wMaTxfp1MTEy0Wq1MJhOG4d7e3rVr10zThOfRQSIUABT6/rZSKggCxlin09nY2Lh2714YhojHcRY/nvOu/2aJub+WFAqFeDzueV6v1ysUCr7vW5lMs9l86Xe8momh6VwWjBZHRlZWVu7evbv66NH169dr6xt/i29gc3OzUCjo02BsbOxgfd33/S8/dOZKUMPIZDKHh4dXrlyRUkIqr9ur1+v4Svw/HPF9PwxD0zRt226327ZtB0GQy+XkmTt/3vUAqO95p6enlFLTNCsHh9du3my1WulU6pVvJS9z1RctjuPMzs4eHx9TSovF4u7u7uW7d13XVUp9/SaOoohLUSqVvvjii1KpVN3ff/vO3d9gti5aGGOVSsV13WazWSwWKaXw/ePj45cKvHoiUcuy5ubmjo6O9LILw5AQsrWx+dWvvsCI+JwIIQ4PD1OplGEYJycnk5OTm8+fE0K+NngAQO1ivtFqMZDxkdF2rzs2PfXo8RdhGEK+gpsalOkuXKhlzs/Pnx6fTJXGN9bXCaVWPDF37aohYSgM8OUaoyslQFvd5srG2uLs1cZ+ZXxq8uHSk9/7/f8o8gNEikgdOPXdaSX4m5eJ31AIpMGIaaWcRGV7f/bylUdPH0/MXTqqHNNOQAQVkHoQkkeMMo6IpsZL+ZFit9mK285pvRbPpiPBLcuCkGe1tD4qQV68Q0SgKHmxvBy3nGa9kUom05lc+ejg+PQEAQeXAkqjNSjR65lScJ5Kpfb29kozM8fHx2NjY/v7+41GAzrDSoblxA3EsizLsvb29uLx+MHBQaFQ4JxPTk4Kzl/x54jO3xIa+P7q6mqpVFpfWrpx48bOzs7Y2FgURQjDL331l4sRFyOU0omJiW63m8vlwjCsVqvpdDqfzwshvnYMlFKqlIqi6MwEpdPpqakpRJFOBZ1t/+EoIKWsVquXLl3q9Xr6QPB9f3d3V0oJQl5CR5QCICAopfTy5cvHx8eL9+6trq6Oj49vbm5yztVAgTMZjgL6HDAMw/d9rYM+Z7UC50cPQEFRZpqNRmNiYqJ5fDw7O3t4eGia5vHxMf/SmhuWGIaRy+UajYbruhsbG4VCgVI6NTUVna0IKCillaGgFITU63Up5f7+fjwe1zumVCpJKb+swLCW0Pj4eDweNwzDMIy1tbVMJqMjlpcKAKB0oEAsZtt2tVq9cft2uVyOx+PHx8ezs7NhGMKy/G6XMQKh+mtOvDFm7k3FicdPT089zyuXy1evXgVg2/bz58/r9TpMUyjBwEDI2eRS+P79+/fj8fjq8+ee542Pj3e73d3d3V6vh0EZAoOtPIRt4HU6BwcHmUymVCoJIdLpdL1ef+utt/QAGNHFO4KBa0RByEcffTQ+Pl6v12/evLm2tnbl6tUwDJvN5t+KAoSQYrHYbDZLpdLOzk4ul+Ocj4+PN5tNKBVEAaB7v6jGElIAUspyufzud76zv7+fSCR63e7CwoJOBDDW13hoCiilxsbGer1eu91mjDWbzUwm8+LFizAMIWV/Qs8Ng8K2f/SjHxFCgm735ORkZGTk6OjIdd1WqwWlSP8DoJSqb75C8DUihDg+Pi4Wi0dHR/ocsCzr6OjINE0wZjLzvAIcnILSJ0+eTE5PLy0t3b17d2tra3p6emtry/O8l4oSEEpf59B+s5LIZDqdDqU0lUrVarVisdhqtd55551OpwMhhBJaS/0wA6MA1tfX93Z3r1+/3ul0GGNKqUQiEUURCAEhQ5n3c2Lb6XS62+26rnt6ehqPx5VSmUzG932EIedcQJwZQwJCQeh73/nOSb3hxpM7m1v5dGZrZ/vG4nUqNOZJnAWjGi550eLXapRSNx6rVCqXZ2e3trZyudxHH32UyWTgurZpG2B6Z1JAQlKAWInk5Wvzj54+zqbSJ4cH2UJ2dXUl68b0ZpdUgUsoUMaGkFbpdrsntWqr28nksgBM09QlM9u28RIETAdlY0VB2KcPHx6enuYLxXQiaTIjk8m0e93q4SE6bRlFhBAYA2N6waMHkJ+aTKSSjuOYpvnZo4eTM9P1ev3tt9/WhUouOABduAfAQCl6vdu3b+/s7MzMzGxubk5NTW1sbCwuLhqGAcuipkkHqE0hB3voQoVSpVSn06lWqzMzM+VyOZFILC0tfe2zBITCcTKZzFtvvfXs2bOpqSl9FHDOXdeFOYiKhdIbv38QXqR0T08bjYZhGGEYXr58uVar2ba9s7NjmiYAgxlaSf2w0p3ja2trsViMc67TkaVSaWVlpdFooNtVnAsplJQghP023Ru/jRiGkclkxsfHnz17Nj8/X6vVvvvd777uYYpeb2Ji4vPPP79+/frq6urs7Ozm5ub169eDIEAYKqUYZcRkoBrhe+E2NZ5MlkqlZrMZi8WCIKCU2rZNCAmCAFJGPAJexgMEhAohSqXS+Ph4uVzOZDLatc4Wi+l0GvE4NV/mVqSUUfSGXV6/hUgphOj1es1mUyes0un0ixcvXvc4Zcnk6enptRs3Tk5OCoVCt9udm5v79S9+4bouGIMQQgo974wy27Rf90XflPR6vXK5rCMYIUQmk2m328Vi0bIsUGoYBvAlXygMXdf9+Z//+dtvv729va19wMuXL6+srHTKZTCml778Sox/QRJLJPL5vFKKc+77fiqVCsPw2rVr+uX3T9XzISWkVErpCAhAvV6Posi27enp6UQiASDiESioZeE1NZJvWFyXUrq+vj4xMXF8fOx5nq6Uve5xCsfhnL/11ltLS0szMzNHR0eTk5PVatUa1PnOR2Hyt0DuvqlE0c7OzrVr1zY2Nu7evbu2tpZMJvf391+vABBFUblcdhxHSqkTSYyx4+NjXT82DEMjiBTUEM6BoN0eHR01TTORSNRqtfn5+SdPnszPz79eASkZYx999NH822+vr69PTk5ubm6Oj4+/khAmrwWXfONiJxJjY2OVSqVQKGxubo6OjkZRNDo6+noFCHEc57vf/e7B6momkymXy6VS6eTkZGxszHVdxbmupRHTJIRwefFIHMPY3t5mjLXb7UuXLj179uzWrVsPHz78TQpQSueuXt3c3MzlcrVaLZfL6byQlFJjSs6eHkJIGTabYRgKIWKxGGPMsqwgCL6mRnZOAUSC//P//Z9+9/3vr62tXbs+//njLyYmxvZ2y91mG4xYpgUCHgZCRMbF7wHLMIuZXDaXO23WPR6OjpVOTk6+/e632NehEClABYni2fRooXi4uZ1Op/eP9gvjI4TRydKY7PqQSrcQGo5tMuPC6wMSAHOZeXB0aCRie7UTN530fV/6oRFp/BXRnCwa96SRWMyJO/fu3q2enEyMl3qel8nndnZ3x4qFhGMjCAUPOJRmMlJD2AOEVU9PicFgsrHpyc+fPpmdnf3ow5+zQY1RDnoPABAFyhVnjD19+nR+fv7g4GBkZOTg4CCbze7t7fV6PViWaZgERCoppST04otMYZhOp1OpFACdHTo4OLh79+7rHqdhGGp4gmmatVpNbxodRMtz8byUcjhmFFLG43EhBCGk1WqNjo72er25ubnXKuDarpTywYMHn3766czMzN7env7nwsJCKpVCGIZRCMBgBmNMXnxuFI5zcHDgeZ6U8tKlSysrKzdu3Pjggw9eqwABMU2z0+mUSiXOueM42qPudrs6s8LOobeGUSKIIillLpfTmRVKaavVchzntQoICL0Hpq5d29/fHxsb06fY1tZWu92GaTLKFBQXfGh7YGRkhDFm23a5XL506dLOzs6DBw9eqwAApdT09PTW8+eJRMLzvLm5OSllPp83TRNBIKSQUhrMoEMYPQDHYYxtb2+Pj4+3Wq1Wq3Xp0qXd3d3XKsDAXNedn5+XUk5PTx8eHjqOU61WZ2dnpZTQ2ZjB0AW/eDNqWaurqxr/Njc3t7e3F4vFHj9+rC0KpfTMpdeROhUQYRh++umnly9fbjabs7Oz9Xo9lUqVy+V2uw2AUSalDMIAADPeuCX9jYWQyclJjTTzPG96erpcLr///vs6oHmZJCeE9Is0gGVZx8fHhBBtTD3P0671WTPOcMp7fQnDXC7XarXS6XSr1cpms51OJ5VK6aF/1ZRTBhaG4Q9/+MOnT5/Ozs4+ffp0fHy8Wq1OTEy4rgsphRSUUNuyAfAhBPVRdHp62u12KaWZTGZnZ2dycvLx48d6GdNBXQNKSSGgFA14YCUSURRpwNPExITneUopXT/+W6i0Mqan/OTkJJfL1et1nbN6PVrFsEHpxx9/HBsd3d/fn56ebrfbY2Njx8fHvV4PlOqgfnh7gNLJyUkhRDwe39raWlxc3NjYuH//vq7QCCE0oyQIoYz1u9Wblcr09PTqw4eXLl16/vz5yMiIBn1RSl/G/0OrGTOmlArDMJlM9no9x3EIIVEUvfYNCCHS+eLs7Ozo6Khi1LDMnt89ONybmZlJJZPgQghOAdt29fMXrkDMffL0aT6TrR4d3715+9cf/+rG/ft//uHPYDAwyig1dFZIQQghlGbGANs/OKCWuVXeGZ0cO6mdTkyMPXvyuH5yAtMwCOt1u7pzgPMLzkoQgKI0PibCaDSbr5T3x0ZHK/vlqauzRswBAUAM9OGfkpGIgBrMAOcff/KpJIglErVmI5lOmY5dyGX9ngffByHxWJwAXIqvMB1cgLRbc9euNmt117S67U4xXzg+Pb12Y8GPQgCIuJICQp9mZJCnlvLHP/6xroyvr6/ncrlyuTw2NpZOp8EYpI4FJB1s6IuVZHJ9fV13s2az2Xa7nclknj9//rrHKRcciUQsFtM7+Pbt25ubm5ZlVatV27ZhmlCq2+0qpcjFA7YAgJCjo6NkMtloNDKZTKPRyGazOlABAMNglA12gZKQ1GAGOp1f/vKXjDF98nHOZ2Zm9vf3T09PAYCxRCKhnWptTC9WWq3FxcVOp+O6brVazWaz9Xr9+9///use7/tG165dW1tbu3Pnzi9/+cvFxcXDw8O+M9du61kBwAXX5/HFimGEYRgEQSqV6vV6lmVJKWu1mq6RgXMhhTbuBISC0larhURidHR0amqqXq9rL0p3ZMZiMRCiD+Mh4FT6Eottb28nEgnf9/P5vK50/KbEVjqVBvDixYtssXh0dHTv3r1yuTw3N/fs2TPP85BIgFKXi69ZAAAgAElEQVQNmjCYocPLixUhRkdH9frRSCHf92dmZl67BwCcbm3V6/W97e18Pr+7u6u9INu2t7a2+l9KCAAhhWm+AYngbymE5HK5Tqdz7ebNTz75ZH5+Poqi+fn5vlugfTMdG4BSUBpGYeHy5QcPHjQajXw+v729fevWrefPn9+9e3dsbAxKhb2ehnnowODCFWi3O52O7/vVw8M7d+48f/68WCx+9tlnr3u87xp0Op35+XmdjNjY2NCRcRAEIMRyHJ2aFlIM4xyIxer1eqFQ6PV6lNJ0Oq0RHK9VwDIt1WqVy2XTss4QUqOjo3t7e7qLAJRSxpRSw5h+AKaZSqU457lcbn19/a/OCwEgqdTs7OzTJ08WFhY+/fTTBw8erK2tXb58OZFIIAwjz9NamIY5jApNu53NZvf39zXob29vL5vNavjY1yugDUs2m83lcs1mM5lM1ut1y7J0YgOWZZrmGdSJkov3Rhkrl8sadzU9Pa3PhL29vdcqYJkWPG97e3tienpnZ2d2dnZ5eVmH0rrEBMMghAgh+kCLi5ZYLAzDXC5nGEav1xsZGdHx8WsVACgUOa3XVpeXJ8fHV56/uHr16unpqeU6Yeij0xM9D1RRxiilw4iJPf/eW3dWN9Ynrl1d39zgUmTT6ctT0/QcL9J5yj+qYXOL9+4enJ6Mj4yLXphOp5dXV6anp13LBmHMtBUQQTIC07xgK6QA0MrhEbPMzY2167dvHlYqNjM/+8uPpR8CREIFEFKzMwjBlKSccxhGKPjf+bs/fvL5F9fn53/98a/u3n1rt1xmjMEyQUgv9LX+gv82XItvJp1uvVYrlkaJZdQ7rVQm3Wm1JsfGLco06GrALwbGGNNN1QA2NjaqJyexWKxer09MTOjmVp3Ywrl4dBjZRdsuFAqdTiefzx8fHxcKBdM0p6amtDMmdaeY5iuQEkpRSinCMBaLPXv2bGZmplar6Xzq5ORkFEWoVkGIa7v6w8NI7gKaUSIMw2KxeHJyks/nK5WKnkQppeq3xUAfTVRKCcbm5+evXr1aqVSmpqaWl5eTyWQymXRdF5aFQSpFCDEMPHujsbe3VywWj4+PtTHUuFyNhDAMg4Fpa04Zo4z1Fdja2kqlUqenp77vK6WKxeLm5mYURXBdSKnLw6ZpDiO5Eo8bhpFIJOLx+Obm5tjYWK1W0wlzDN5A/0mlBksIqFQqa2tr+Xy+Xq/Pzc3VajWllBACnEOIl00cQ1hC6bTGTqfTab0HlFJnrYh6D0gloZQQQkfqFGH43nvveZ6Xy+VmZmZ6vd7e3t6te/cymQyEgGmazFRQ4XAQN52ObmWt1+vXr1/f2dlJp9OPHz/W/hxjrL+ECGGGQRmjnHPdgH737t1Hjx5JKZeWlm7fvv300aN4PI54HEJ4gccVP8OvXKxI2Ww2E4lEGIa6hZIQ4jjOmUN6ZoX0hqSGYcD3Dw4OHj58ePXq1YODg5s3b56cnDDGDg8PUauBMdd2GWFRFEVDeAmplG3bOqDd2Ni4dOlSs9m8devWmS/8SnJEaQ5mStPptOM4+Xxeh2OtVmtsbCwWi51lp7nkSilzCC+B81Qq9eLFi3w+TwixbVsptbu7q4sVWg2tg45SqOYwmJiYuHr16tbWVqlU0v+UUqbTaaTT4FwooZnrLnz0AMKwVqtp3MzCwsLq6mo6nd7Z2XmdEae6uabdbler1Xq9zjmPx+P5fP7o6KheryMIQCkjzGJDGT2AWMwwjFKplEqlnj9/rrE/9+7de93j1DAMcN5sNvf3969fv64BvxozHgQBr9c1ZlfiZcXpYiUMs9lsuVwuFArtdlv35ZqmyRj72jaq/hJKJBIjIyOmaZqm2ev1ut1uKpVKp9OG6+qmSqnkbwhMv0nh/OTkxLKs1dXV99577/nz5+OTk0+ePNEncZ8bDf1Sn6Ym8QDEkolLM7OffPJZqVja2N6eX1jc3NhwDIZiAbYFxS1iEsJ4KC48QWoZoeC5XC6TTJV3dkdHCmtra7FkXDEKgEBSKE21owBFCI3FHOn3QuD/+4uf3bt173Dn6OrCzbWdsqVIs1bH6REMIjjXbLuUXnCJiQKOkymVBJcpN1k7rriWLSFmF660/Q6IhFQ2CBEKUglCQ1AKKGobIY/GxyddO8aY6YcShMxfX6CQjXodRFqmRYEokJRd8PwTwPc5IVtbW0KI8eJoFIWZXHarvEsNAiJBKNVwVxAJJTAofLuue+XKlf39/YmJCY1Q6DSb8Xg8k80CCINAQZnWUKAGtt1ut2Ox2NHRUT6fr9VqjLFqtfq6AiklILqy2Ww2dQ9pNpuNoujg4MD3fV3giKJoSMUBQFMbabD04eGhTq9PTU29LivVn9RWq7W2tjY9N7e7uzs/P7+8vDw6OtpqtU4OD0FpPJEAwKMhFSo1eHJ6elqjZ8Iw1IVTDPpBz0t/U87Pz4uT2unhoW5ByWazruvmcjlNKyOFAGOGMaSXwBjr9XqNRqNUKm1ubqZSqc3NzX43q5RKqT6bKACASiURBGYqpSO3ZDJ5cHAwNTVVq9VisZiZzwPoJ4iGtYja7XY6nT49PdWvwrIsjTwAIdCsaOdGQimhMIznDx/qsvgnn3xy//79g4MDSun+/n6zXAaQSqcJCI+UHEKVQ0ohhGmao6Oj2jX2PO/WrVuMMTCGcxGV5vqgXHAdEwPgnF+7dq1cLvd6vZHJSb1+zpbdOUq4ixTOc7nc0tKSbdu6QJ9IJLrdbq/Xw6u+DCVUQPQH5Xne93784ydPnugy/+jo6OnBgWVZ6ZERUKrDAMoQhhfvDinleZ4OhXO53M7Oju/7lUql78hEURRFmiOJgBgw+qXfSqWyvbzcz0QAGqvT7XaV7+NcYt2yLh7sYduxWCyXyzHGEomElNK2bcdxHMeBaeIrXh0FoHx/dnb2pz/96dV33tGJrb29PU3WVa1WAdiOA0BJDCE5DSCTyeg8eafTGR0dZYyNjY3pLiZof44RABIyQkSFFMRxiGX9/u///vYXX+gF53leLJtNJBKO45xV1C4cKKFFCKWU5srT3Mfdblf3NcHzEIZC9Pm/KKgBg+rlUatUHMfxPI9zrvMwJ3t7SqlYLAZAcE5ATIsOob4BxjQ5RxRFuVxOU7ZpEj/E4zBNKSUiPqAaItQ0zKDVyhUKf/Inf7Lwve/t7OzodgnOued5nU4HYfgyoB6SN2Sn02lCyNkecF23j30lxDDOADcKAFUgdiojgvD9998/ePp0fuGGlHJ7a2vs+jxhrNVqQUHH8n1X4kL9CUX1Eup6Pue83mxJqZRS6XT65KQKPwTnUuKMClJB0UgpSMVyhWw21xMiWRo5OThavHb9ZL9878F9s08UprzIMwwyDIonLphhr66sj45P1mvNYnG01WpVq1Xf9/U5wNjLm0AIBKWEgdH2bvno6ChTyB3tlWcvXWo2GlyIv/jwQ8e0YJhhFFqmDTEUZ852lVL33nlwXDmemZlZXV/P54tSolQqIZGAzi1EElJC9a9jRuR5juOsr68XRkfX19eT6bSu1GoM6cuvZkN5A4BpmmEY6hpZKpUyTdNxnLPEZj+/QggllIDQIApM1/V9/+bNm0tPnly5cuXF0pLruvV6/d133+Wcw/Ms0+q3Qg8hOx1FlFKNeKjVaroNK4qiRqOBXg+ca2bbs7OM9hvsB/S3+g+MsZ2dHQ3agesCCIIAAC46pARgmkKIQqFQq9XS6XSlUtGdEK7rwnFgGHRwP5VUUkBQgxphr2cYxqNHj65fv760tHTt2rVWq3Xr1q2nT5/qFxdGYcyJAUPhaQM0qYS+PaHb7QLQPNp61qXU91CCEsrAqFDCisWazebk5OTu7u7U1NTx8XEsFnMmJuLxeBAEuiOh/91DQBtwTgipVCrFYrHdbuv8WjKZbLfb6HZVEHwJuUQpoZByZG5uenq61WrNzs7u7+8Xi8X1X/96cXExHo+DMcd2vMADcEZvcIFiGL7vN5vNIAh0oo1z3uv1wjCEUsQwTNPUw5BKcnBKQHqdDnx/eXn50qVLe3t7+Xze8zzG2Onp6ZkX7tput9m+8NEDACzLWlxc3N/f123NGvQ3OzsLxsIzqyglIcSAQb3Ai6VSnXpdc3p2Op2pqant7e3Li4uHh4fVahWWpUEG8VRyGMMXgnNOCEkmk8vLy+Pj48fHx5cvX97f34dpWokEAPihpueJEFHNmJHI5WZmZtrttuu6u7u7s7Oztb298fHxRCJxVicW4cXjDABQmkgk9MQfHx9PTU21Wi1ddMLZ9J/ZUFBKQbnvI5PR/AFhGHqel0wm9/b2XNc1TRNhqBOrQ8ILEZJMJqMo4pxfuXLl8PBQc/dNTU1BykDX3u0+8o2B0ZCHhuOg2dSdK/V6fX5+/osvvpidnd3e3q5UKojHdRrAdG3hXTxuFOCcz87O6s6wcrk8OjqaTCbj8bimAzt7TCopIfsHmfJ9zVJVLBYrlUo2m1VKTU5OxuNxnCMlYUMp0kRRdHR0FI/HX7x4cfPmzaOjo2KxuLa2hjDsE2IHEQBKqISkjDAIQRKJycnJbrebTqf19q9UKtPT0+n0gAVcL7shnMSA67qHh4exWKzVaqVSKZ2SCMNQkw9KKeV5gqSIh6AMlGpule2dndu3b6+vrI4Ui+urq7WTU8QTbJCV/g0XGXwzQgACJxa7uXCj1+m89dZbH3744eSlmUajcfetO0gkEUWUUJpwoKSQggDUMQwoBSXK++Vqo1oo5oWImvVaKp/nPS9st3VLMechl9xNxS82P0cACuJYSsjIC05OTjLF/OHpcTqbCTs9HJ7AtAXnkAqM6osDqe6FQCz27rvvbm1tZXK5R589vHnz5sqnn337W99u1hsAoGAYxlkX74UKD30FtfLiRS6TqVars1fmur0el3J3YyuoN6DADAMGUVCcc6rT6zIModT+/v7c3Nzy8vLY2Njp6alt2+srKzMzMwBkGFJQgxni4mMaw3GiKNKMJPl8vtPpGIbRbrdnZmZs14VSupuQEGKappCCAqCmiWZzf39fM4QVCoWTkxNd6eCcIwiG2ggHUEo1XjGTyZyenurjaHR0FLEYhAiC4CwlwSijQgoYBih98ODBZ5999u333ltaWpqbmzs9Pf3Wt7714sUL2DYxTd3QyoZghTg3HGd/f79QLB4dHY2Pjwshcrnc8vIybzRgGLF4HARRFGmqngF7nOPoKtNxpaJtP+e82+3Ozs4CgBAEZDhLCJSqKGo2mzyKhBCO4wghdGR7vlBtGEa/PdRgBoIAhvHkyZPLCwsrKytXr17d2dkZGRnRPWUIwzO05TBq3ZQGQTAzM3NycjI+Pr63t6c5zGdnZ514HL4fBgEGl6hwwSkAmKb+2ONf/3phYeHw8FDDIubm5j744ANQajgOlzwIA9u+ePg9QAgplUr6UsF2u61vtAiCAJTCcfTYhBBCCIOdBSie9/3vf7/ZbGaz2fX19YWbN1dWVibm5kqlksbMMcqG0xAtgsCOxx8/fmzb9tHR0cTEhBAilUo9fvy4oe9CIYRHgjHm2A4XnPa8nm4kWFpa+v4PfvCLX/ziRz/60Scffzw/P//Fr36lc6PoX/tChpCUYLYNw/A8T6cXLMuq1+vb29v3799PJpOIIgCGyaSUQgqDGTTm9kFBnU7n+PCwUCg0Gg2djYFe9Of5heRQcltKjY2NadxMrVZzHEdbUkrpuXJRvzRDAUS9Hhibm5vb3Ny8cePG0tLS9YWFnZ2dO9/+9nncu1JqCGZURRGAs8SW4zjJZHJycnJpacnzPNg2lJJCk3/TMAqpVNJMJGAYOhLViYmjw0M95D518LDYUvtC6dbWlm3bjUZjbGys0+m8kiD80rNnkMrV1VVCSL1ez+fzOzs7ly5devTLXyYSCX3JtFZgCOcAMQxwrsGThUKhXC4LIWq12uLiouu6CAIQop1jqaRlWoP2yDCUUuoC/fHx8cjIiOYXAl65MmIYL4EQEKKNTzwe1x2RlmVFOj01sIRnVCm039ag5I2bN23btk1TKDk5PbWytnr/3Xf9TheGCX0tllRDaGYFgHjyybNnmWx2d//g+vXrfhTG4/FPH37WbrdhMgA8iiiljBIuOKWaxtl1Ks36rRu3PvvVp1Mzl1c3tyYvXV5+sVzKj4IroSBAGGPn7vq9IKHdbg9cxBIJqQihtNvzNcPg4uKi6GO+OaF9tiSlhOY0h+y0A8E/f/joxz/6naPjiqDoBf7o6Oi///DnIJRSFoK3Wp0hNHTHEwkE/ujI2O5eeWJiqlKpJFLJdrc1Pz/PDAIpCaXMMKIoEjIyDZMapgkpqW2XSiVNbdxqtSYnJzudTjqdHhkZ6QNkQc8OtQsXw6jVavF4vNPpFAoFXSx79OhRu93We0AKQQjRpC+DKXUcAJrwslgsSilHRkb29vbu3bunoccMzDDoELLTPIpgGHr6Op2OzhHZtn18fNwn95AyiiKdTJFSUiil1To6Our1evl8XtOvZ0ZHW62WpthzbVdCSgl58d6oYZoIQx2QjI2NbW5uMsZqtdr7778fj8fh+wBsx9E4fNrHsEiJXq9QKGxvbxcKhb29vcnJycPt7Zt37pxdSKOghBB0CFADAErpMEDXmnQTWK1WE0JgEAYwxgiIEILqD8AwCoVCLpc7ODhQSiWTyW63i0ymWCxqxnMKeuEtTHrwUsK29/b2dGQ7PT0tpcxkMk+ePPE8T7vGOiSAXkKBBsZZVrlcnrl1q1Kp3Lx58+HDh1du3dr85JN4PA6lrMH9avLi0SqEUhhGt9vVtLuJRELH74uLi5ZlQSlmGJZtR1EklTRNk9qOAyEghGman//853fv319bW5ucnGwfH/fvxyak2+sSEN8Ph7SEOJ+amvI8T1OuCSEajca1xUXGGKJI90VqZ7lfZuVRBMbGx8eTyWS31QrDMJ/PHx4eXvrBD2zbhu8nYgkO7jjWcGpkkLLX62msg2VZjuOk0+nPPv640WjAssiAMIUSGvGIQinDcTTQ68qNGxpos7q6OjY2Fq6sJJNJpFJ+6FPQIIiGcJDpPVCv13P5/OnpaTab9TxPu9YvGX/PuWcDb1TKSqVSr1Ti8bimGNYNFN1uV19IQ4cw9sGYAKTTaSlEKpXSdHe6iSMWi2Ggw8uITCmlogiGwRj7/PPPi8XiwcHB4uLi1tbWwjvvdDodfnTkWA4A2za5f/EtKISg3S6VSnt7e7q+lMlkgiAwdIV44PyLQW8VpYwR0wSQy+UePHiwsbGRSqUODg5SqRQ6nVKpZGQyAHpRD4DhXHx9QCk4jk7I6UoFAM1O4nkeLAtKhUFgGIbBjH5qUWsEIFEqBUFg27bupVtaWnJdF/F4EAWUUn8I06+hEKbZbDbz+fzp6WlmcJ/CeQZaxpheaUopCqWCbhcma3ndf/lH/+zud77z/NnSg7fvr26sX756ZXt7u7e15Zi2xQzHsXhw4XU+TSI1NjnRqLfGJieOj08Nw6ient6+fTMWc+G1oaR+RoEYzKIAk5SBUSuZnJm7Ui3vz81cajWaLa/tpOOjk6VYNqN8zwXtdDqGY1404aiClN0OM41mu2NbTqPeciw3kUi0W/XqySFilhQBlAAoAQsCRX3Pc2MxgKRHRm7fubO3t5dNppZfvLj3zv2PP/1kZGQEPY+YNgWci0/LKcAPfJqI7ZR3L8/Olsv7V65c8XpBPpPd3t5uNeuAoiaDkL7vEwXLYtRxXW1fO53OixcvdA/7zMyMrtEuLy8HA8djOE1Aju0ASCaTge9rliEA3W53ampK+zWKc1B6Rh9J9ciCMPA8TxsfKeXk5OTBwcH0zIwml+nnw4ZAcaZFCO3J6fqAaZoaDm5ZFoQ4fy1WFOkl5Lq2ZZdKJQ37LhQKq6urV65cWVle/t73vnf2tYZpDgHwFEYhGNNgoVarpbtZ4/H4ysrK6ekpDEOXen3f5xxKKXrWXKVvZE4kEvV6XXuCSqnl5WVt1wZ3Qg6vhUDjrjRghTGWTCYZY2f31Nm2bRgwTUpNy9JLqNVqLS0tacj+5OSkro70jw+Acz6MTlDAMi3N0FOtVvP5vO4p63Q6c1eu6PZgPqgPAKAUlEeRPqVN05ybm9vd3R0dHT08PJyenq5UKj/84Q97vR58nzFmWtZZJHGxIoRux9Zd8/rPtWqVcw7XNWwbgOd5GvxHz4AcxWJx8cGDbrc7MjZ2cnKiO3rDMNRUYZRQKYRlXzhFFRccltVoNAqFQrVa1dnysbGxlZWV/l3pUnqdjuM4eu1TEOL7vm3ZjUbjT/7JP7nz3e+ur6w8+Pa3Hz9+fOPGDb2EVL9/YBghpb7nxDAMTVJIKQ2CoNvtLiwsaCsESt14HOjfa0elEBoCojFG/ump4zhep6O5Yq5cuVKr1YgGLr6eAP0bFiH0DVian8GyLN/3NQZQ4111mlZnzSlljBAipEilUu+++66+EHt/f//S1auaZUb7gwrKfj318DcoCgpCdDodjVzSmd1YLKb5GWCaSoiwzxiEKFIUQKfT0bf2ra6uzs3NHR4eTk5OVo+OisXis2fPstms7PX6tujiyWF0d20QBKOjo/r+imhgZr6WYITyKDJN07bsdrut01g68VKtVuPxuO7Hoa4bc2MYSo2DUQalNIRSX8NhGIa+ahMAej1iGNoQcQ7TJFQHAABM01xYWNAXoWxvb2uON80xoc+vwPeHVKTxvEQiUa1WNYu3bdtSyjAMz1+VOWAPBo0nExIq5FEqlZqcnEzE4gCogmvZJmNra2tvv/02OO96HdtxxAW3cBBtRmOxnXK5MDKytb4xOTHBOS9NjK+srIRhiFgcCpxHIMQwNPs9pICUDIbFPvjgg9HxiZXnK9fuv/v00ZPRS3NLj5/s7e4CMubGFC6eXwh9fHmqkLMTsbDnjeZHTk5OeoE/Ojkei8UgFCSoafQrp0qThIG0Wi0QEo/HN5eXH/zwh49++sG77zxY//TTf/Af/4Hf88A5BWk2a0PwqE1mAHDjsa2d7Suzcw9/9avx8fHDw8PCSNG2bfgBgkBAnSlgMKUIQTaZgucvXL2SVKq5s1Ms5KLQTyaTrXojZpkIOeJIOTEKCnWxsCfOuUFop9OxLMvzPNd1dRvN9vZ2p9OB48BiBERAKMUIASWSeK22SQ0EUe30NFUovnjxYuratc3NzdHx0vKLpeOjCmJxBJxScwhdQIZpQgjtflar1StXrpyenubzeZ2r088MLnQAAAoJN5YEl0rK58+WDjfWbyzMby49TaTi5e3tGzdulLd39J0Rot4cUmoxDDXjtO4i0EQL/fsQej34voIyickYIDAo3gtJLPPOnduh4ELxerMWS8RbnWYsEZu7chmRD8qYri8MAWxg25pKXd/sqBH4/TdAKQzjZT8uAQWXAIVFYZm5Qn50bGRze+Pylcv1Vn1iavzF6ovC6Ag8D0TCtDXn8IWK1+uBUu2HttttXbGOx+O6o0Q3cQAQmgGVguqueu77gPzjn/xxp9stjpdM2wx54CbiEurx0y+QTfFuBwRwrIsGLrqxGMJwbGxMZ7I0Z5NlWYVCwbZthKFeMgyMMW1GbVNJTm0TpvHe979XbVTHJsc++/yzmdlLL1ae33/wdrZYQOAbqYQK/SE1dVsWgHq9rm9SsG27UqnoIioGF64qqChSIKCRiGAaXMmo0z46Oppf/P95e68e2Y48T+wXEcenzyxfWd7de+tamu4m23N6ZhsQhFlJL9oV5qtI+joC9CJhhYHQ083RtqFp8pK8vrxPU5U+8+RxYfQQWUX2CKunzQwQiSqibtWJzDB/8zP3jvb3f/KjH+2/e1Ms5N++fTszNwtGQUA8ZwIlaimE8n3Lsvr9vmZfaU++w8NDzrkWbIp5TEBMk0CCwjQFEEnOOW83GwcvX8/ki81qdbZQSHx/cW72YG9PRFEUR1EcyTFfAtBAoFQqiqKFhYV+v3+H2BqBI26hM9//fCyFBAiY66VStiPDuOh6vNfPm67JVS6diwdDxgzLskzbmQQZlBAAWqszSRLLsjShY2Njg1KKfh+UWoY1WkIUdOD7ACzDBKFT6dzOrz85fvlqdfu+X60vL69e7x/8/IMfQyoCQkAmQ0lPut2pqanDw0MtPKopxSOsjP7vB8PIZjIUSnKBYUC5VC9e92uNxlffNRqNoDXwQz5MZwfVa8eyiWUIIe6kKMY3GGPEMLQ4VSaTUYR4nndycqKUQjYLKROREGaYJiBgmCBxEjqUgUtLyD/+3//iUPXHb7/LZrP16+bW7pPBYDjo9tKOAzDPHX80SghNp/nVjbbXnCvPnl9c5DKpYWfAtCzDD8GTClQpWMyijMG00tnM7u6Db779enF+zqbG00cPB83Wr3/xK4tqGqgcDieS1ycxtc12p0OAbqsdxlGn39vY2LIME8MhKDWZSYCYKzAYTIJS1m01snHU6HfTnvvJf/Pv5kv5uB96XtpLt7779mv76YMingJwxt9iUgCxjEiJ9qD3bP7xi2+/Wry/eXl2avmnYbcPJSE5YQYFmEmgQCkBFHKFEleyUr8+u7qkpvGnzz8L4+D3n/5LGIbVq0utGNtrNyfw9ADiMKSWmSnkh+3O44cPe/5gobwY9AZEAek0TIOAcMk5hyKgSo7QoISQe/fuVSqVd+/ehWH4xz/+EUCSJBsbG0opDIfa2mnccwCga/qGYQRBoLUNwjBcW1vLZDKIIt3OM6hhGJASBqHQMExCyMLCQi2Xs1W8uLXeuKjMzMxB2gkhmUwGnmdSU2cYY316BUUMIwiCJEk8zzs+Ps7Ml1qNm6X5klIKURRbxPRGFSqlbo01ATDbPjw8XFpa+uCDD2zbfvr0qVJq5dGjTqejCaRJGNoTqI3eEjS0JaLruul0OpvNHr192+12kUpZngdALyHGYACwLAuKI5UyTdNvN77++jgadN8FsW27PGbbj3Z7g0Ee6PV6pdn0uCdgGiZEol3FdWlov1Et5bLIiR+6klE6ghTnf74AACAASURBVI/RMOCUjUwGpqamut3umzdvtLgH5/zPf/5zkiSZTAZAqVSahD+xnoZlaZCBJlL2er2ppSXXdeH78XAILethIElAbduAAhjDcKjllH7zm9+Uy+V/+Id/KJVK//RP//T5559rZj0Ym4R8PwBKeZL0+/3S9LSWX+/1es3Ly16vB8AwjJFosIJh3ImRKwXP+/jjj23b1oqxNzc3uVyu3+8/fvz44uJCM+snwAcVUgAQQmxsbHTb7SdPnrTbbW2tlM/n4TjUsjjnt2J/oDwBCOIw5M0mgG63+9lnnz1//vz4+PjPf/7zxcWFUmp3dxdRhDtpgLFOQAgAdirVarWGw6GuqfT7/ftPn9q2LTodANppMo4FAGoYUBKW6xqe9+bNm8FgsLq6Ojc3RwhJpVJhGNZqtXq9rk/f/x9zv/9agzEGIZDJXF1d5fN5TfCP4xiEJEni+/6dV7VuTxogCIaBlzLhusPhcHp6+v5aedht5SyXMbN5MzAW5+vDIVwXSpHxg6cZZSKOmB+VSiXLsgzDiOK4UCjUTk+VUtlsVigVx5Fh3V5kUsBLuQDHcLi8vJxUyMuXL5GEBSelFOl1ovefPPLWyiAk8H03kx/3BAAw2x5WrrWK99zCwtvaeXaqJM2h53nIZJhta7y61m0zvjelMIxGoxHUaqfHx0jCjGELobrtMMxldor/7ZRSbjqtJXzH+vRxEtsG82Zmvvt//vhgYbHf7Wog7k5p9vD8THQ6LOeZhsmheCIcx6AAAh0kW5bWBZifn793797u7u4vf/nL9fX1OI5rtZpGG0xgExuGkQQBTPPq6iqXz9frdc/zkiQJwzAMw7sHICAjBVKu4KYczmPE8dMnj549epjPpJ+892w4HKTT6XQu/fNf/iJXKMAwgiCcRJuMUNNLodNZW1sbBsN8sTQcDhcWFjqdTtpLeVNTABKeEEDziA3BICEtk0EZ7XoVtdr15cXvTw6TJGm1OqGkL9++yX78ISh1PFeOvAvGNygAlcQkm1Mg/Z4/uzz34nTPLhULhYIgBEmIxLZMT0ASUMFHhR4KADxu1q/fvXp5cXxsMJrEUa/btiyr2Wmn0tnhYIBxkx8AABKSmAaGw8FgkM5lTw4Pc4V8q9O2c7mvvvoKhgHD8Ic+BYRQhgGDAZInQnJGrfnZBa/TnU65z37+UevkxPGyletuemszCUIvnZdxQphBxszEIiCAAmOGYTD9apqWZSGOCSF6K5JbUhIAaihYzGTEABc8imUiOZcQKgxiwdX1dQMCnZsmFChXjJBxfwoERHAOz0ulUt1ud2l9vd1uF4vF61rtRz/6UTAYJL7vuZ5UUidXBgIJi4JQcNVstts3zdr5KSB73a5hXgYxOdg/Wvzklwgj2GmMfxMAkFIyAc55HMcyiqIo0sowul2p+5Occ2YaUoCC3bYIGCtOzdx7+HB2eaXW6kjTNtwUs+10Lm/aFiwbQiLiY396SNOykCRhGOZyOV3earVaU1NTr1+/tizLSqelkpTSKEoogwEGRAlMBaX6STTtpaeWV8iNZdt2yst1KzdWJj2M49Fzjx+9frcH9AbQqtnyNksekaAJ5UpqU00DgCIgBoNtH1xcdExzuVzeef9JkiTtVs8qztT9wc70dOL3zVRx3E+vJ5DEkRYGa7fb6+vrLyvHS/Nz128v33//fT8I0O/b2RLn3HNsKFApBGwTlEBEU8tLwnWOmo1vT08bcfL14YHP6BCqGwfKNEAnovAEmJYFIbRC2OnpqVYyX9zZef78uRBCX8Cu4wqhoECpxbiW+nDd2fVVu1TwKekB3xwdLT+4l5qZagbDThhyKBBMwJdSQSVxDMbiODZcN0mSkU7hYDByUnAcAMNgyDkHgQECapoCnIE0B/3/9Pt/efnulZv1pktTHwrRqreVa/9qbc1NpaIgtE0TGG95VCppWRYiPj8/37m5mZqaGgyH6XT6+up6eXnZdV2/00kVZz3Xi0IOgAZBoCAUqCIkAi5uGjSdevyjn/z7//g/LW5tHpyd1hrNYRjEko9Ub8c8RtFuHBNCNJNmMBjoGtFgMOj1ep7n6XzScaw4EtR1XAYCYBAOO91+Z+CX1zd++utfvz44eHd4fNPu+EHY7fcNahimmQz/i7ze/1qDgvZ7Pdj2ycmJhs05juP7frpYPD4+brfbxLZ93x/4AwCccwoppVCA8mx3Zm5+aWV1+96DXKn0wYc/ATO4UN2+7/tDKSQUTGMSVQldwHQcRylVKBQYY6lUqnp29uTJk3Q6DSkdx0mlUkIoL2UbAGWQClBKBUFQq9X4G1ZpXK8urx0dnZimaVlWeX7BZAaG8WSAr6l0Gn6ofQGXNleqV0czxUJ7eL2xunqt1KDTSZfmFEicJMy2KG7N2w3KMm5qeX7x6e6DrbXVtGf9u3/45H/8H/77NGVhqwPBFVOYBIBdiSiGYfb7faVUr9XkQRQPw42nT/710z+cHB2nC8UwCrt+37EtEUkDEjBMnwc5w/Qo8ibLMHJzU+vH/h/eHt7LLw4uLtIxhyIx5YRKc+xHKWGWhVD0O904n+sPBrOF0qDTRm4uUXK5UISEbTvUJlAQCdd8aGIbTpzEM8WCqdT/8b//b+1G/fz48MNnTwwe//YXv2xfVSBlLDgfv9oil1z3Up89fjI1MzMzMxP4Q89xP//0D3//H/+DbVoIAgmpQETELdcyeMCpaxDAMi2NvPz3/+G/6/KAedbqbNnfu7w4vlxcXATgOV40CkfHOAxqQEnE8XA4VNI0maupiLlcrn14WOu2F90fK6UkkcwyIUENy6AEYRyIOL6pXyshNtc3TMIW5+cvzy8W5+ffvX3Loxi9nhRcTSInAwDY9t7eXq/Xa7fbruv2+/37H374u9/9TscRjNzaGoWc6jDTtdwkSRbLS1P54l/+8x+nisWb+jUjhIJ8+N77UAqZrBDCGPM1DCDm8Qg2l81ms1ndbI2iKGo2nz59Wi6Xtd4fBeVRQm2DqkiAKwo4XgpeqpQvvPf02czUNJEqn81dnJ1nUmmqgIFPCRmEg3FPwDK0qm6ytLSk1cvDMNSu22traxcXF5p8LiEN0wQBJTYDI1EcQqrqy1fffvMNVfjyL5/l0hkZJ5ZhVC+vXNeFaVqmNSErGkKQJMPhcCQvB+g9cHh4WKvVvpdN1T5SAETMHcsBF/PLyzOlqZcvXuxsbcuEKyHnN7cYY9WrCixLSDEB4OvoFPK8m5sb0zSjKHIcR9fW+/3+zs4OhkMAjDLFRxaVYDrPMgxw/uEHH6a9VCGb67TahWzu9NvvHty/r0vejLLR5zvOYVCj3+1CqZ2dnZmZGc1M1RZ9a2trAOB5nV5HKkkMCl0XioNIu+6Bsedff31/e+fs5HRmZubm5mZpaens7Ezv/TAKJ8NpzeTziCIp5f7+vpZl0O51AE5PT+H7+WzeIEav3YUBCgLTsXFrbFGr1ZIk6Xa7lmEoIZlhRFFkWCYImGFM6hAFHKdWq1FKNX8gCAKtNSSlhGY/QGVzOXBQKBAGQhg4h2WVy+WzszNtOF4oFauVyvTMjGEYUIoyI1aT4AFpegBjrFgsBkGgnQOVUq7ramH7br9LQEAhkoTGXChdMzQN2LaOVPP5vLxVErvVUlJqQqrNsFwXUaR7e7Ozs1JKz/OCIJieno7jGL6fy+QAJGHMXJNaNgsTLiBAgDDYPzyYnps9OTnJ5/OdTmd2eanZbMaCg9JYxCaxxr2KRrvRtq+vr6MoklKmUqk4jguFQrVavbm5wW2zfUSIVgRcZysAHw4ty+p0OjFP7uQ/bM+NkwQEsZiEBQQhRHEOYDgc6jeREBKGoZZaMU0ThpGIJJGJ5dqIJSUSDjMZGABisJ/89OPz8/PHDx/d1OvT09OVy4uVtdVECgCuZRPIcV8EBmGEMfBke/e+aZrpdPq6cWO7TqvVur9zrzwzB6FMZlLK4jiBRSk4TEoJyCDwqW3Wm43lxXLl9LyYygb+kBrG4flpYaqEILDB7DGjv8ldzcM2K43rarVqmqag8LKZeuPGzGTqx+eIhQQkiGmaEKCIAYlIRq6bum41v/zqrzPTM/VqdX5urttuz60s126uwySGbQe9vjH+nDKJYxACKUKeTE9Pn56e5vP5yk19e3v7r5/+q2taYBp6rOu5MCAEwLTSlmEYm5ublasr7U1WKBSq5+ebm5scAKVa39MYM2RoFK1QqmujwhgNLYKs26RCCUUooUACCptBwYABoDQ3NzMzI6XMZLOaguD7fjqd1hAJw7YnwOAwTFPrqjHGtHCxLk2fnJws/eQnrVYLcRzHsd604JICiAd+JCMAUOrzzz8vb229fvVqfX29Wq1uPnz43XffaetHEce2NXa8EG49HjjnSZJom3cdUUfHxy9fvgTg2i4BSWI+2sRWJqXDtetKpVQqXZ+dpdNpzaLjg4HruropzsaPdgKQxPHdH5qfn7+4uLjTMH/16tXa2pqGhseITdMAQH9INyeEPHnyROvVVqvVYrF4enq6vr4uhND/TIzfz2sEyyNEl6T0q6YUz83Nra6uQqmYx0opHbxRuCYSQQiJkmi6XD48PNz9+c8PDg7m5+e1GV61Wg3DEEA8HDI69oSGGcYdnKNara6srHQ6ndnZ2Vqttri19eLFC0SRZVg2sYFbGlYchgYM27STweDVq1fawkD32Oxy+erqShf0JpSOAdSyEARa9z6Koru3v3J4GIahTin9xAeAWBDVk3BJaEjFA+Os0j85f/3N1z//7d8fHe/NTs12L68TRaOMt/MPvwElglI2dhaKDPs9x3HPPv8cnZ5jUSufarebi16x22grZs3+5lcDQxI7bcfKoOxWuhASgJnJVKvV9fX1oN3WHEvf93WRFQAonYyCv5NKQak7bRXf903T1MKj1WpVi1FxcMNkmgBBkIhEJqZhwrK+/PLLxffe0+oANzc3Kysrx8fHqVRKG1louvXYByFxq5VKpWq1mu15w+FQ6+wGQXBwcIAkMagRxiEASFBwwGQGNcIoRBA8evTo8uuvNQdH/zZtxDwJC53bwcPQKpVqtdrS0lKjXtcySdqacnl5WUvNpa10r9uHAaqxZAxM0wvm5uaiKJqbm2u1WtPT0ycnJ6urq/1+H6aJiRyjUN/bsReLRc65pnJ0Op2RpYZSOmfI5jJQoLBGZ4tjORDi6Oho48EDreYQhqHnecPhcPSrpZwAdlop5WUyAPL5fL1ez2azQRA4jtNqtZjj1Go1CGFQIxABoJcQBYQkgIRsNm76wdBvtbrd7vJi+fT0dPnpk+9evMilM4gTPhGHVkIoQJDEfhx2Oh0t1u857szc7NX5mVQq9ocMSDN30Pf1ElISigBKiNLq8tLG2tffPN/56ON6tZbN528uzx5/+F6n2QIz4ziW40bcKEASKKodW+7vPhwOglI6Wzm/SOczCVXZYtayTChpQDKmM3uLKEqoTjFN1gv8X/zd39VfvNQ2ePXra8txUo4LBS+TicX4ocdSgXMYhqTs4OiolC+0m63NtfXzy4vVB/c45ygUkv5ACe6mHMkTCgWt/80YG7bb9XodSrXbbU3LX11dPT4+llLqmrDJxt/kI0SfeNrJRSlFKTUMw7KsXqNRrVYhpZlK6Z+lhkHBFQAFxQiTUhYKhf03bxYWFvTe16SHJEnguqE/ZgOOuwmYZjQc6kNTk4nPz8+1S2ixWJTNJggxmBEMhyCEwiQAhsFQQaWLxcXFxVKpZNv24eGhJnPt7OzoWNVJpaJkIuIwALtFbAEQQiRJ0uv1dDSqlNIRtG3bUFrxVSHlphQUHw6Pj49La2uVSkVXg7X8qGEYI6VSc/wpgZQQwrBtx3EuLi5KpdL19fXCwsJwOPQ87+XLl6xYhFJccMoYlKIqErdihTKKom63O6hUHMeZmZnxfb80O3t9fR0EAQjhk9HmwffGebo0yBhjjHme1+l0rq+vQQgsi+itQiklNtPpGOc8NTv7/vvvv3z5cn539+joaGlp6c2LFx999JHv+7BtHVGM/ekJgWHwKNI2Cu12e25urlar6eTmV7/6lWq3oRSjTOtkUEgYJuOSK6UQx47jbG1tDc7PtcRVJpPRMQWEMB1nEqGEJoPatja00hGxZqVr1T/iuuB8pPdNCAVFEnOllGu7oPSf//mfp2Zmrq+vp6amarXa0traycmJFvGXSWLQ8UejnANIwtA0TW0Oqzexdrn+9NNPUSiAMSmlYZoAKDhM07izL15fX788P19cXLy6usrlcteVyurqKiEElFLTlBOoTzMGKfUhrp8eQBAEhULh5uZmdXUV19eg1DJHellUJAkIKKg+Ind3dwkhtuMEQZDNZgeDQalUklJqpNAk3OoJgZTEMMJboTzGmNbbYozt7u4Obi0RRsBX5o4uV9u0YVnffPPN4qNHx0dHm5ub7XZ7fXPz4OAgDEMIkYThJCYAaN0CzTzRSMVUKlWv10ul0rt379KlEvd9aGidlBQSUtweL0JwzjvHx/oMdV231WhkMhl+a0EwiRHHAPxez8tkGo1GJpOJ4ziVSk1NTVUqFcZYMhgY2iWNc1BKVSIoI1Lr7ki5vb19fn6enpvTsfj5+Xm5XNZgM9NxJnET67VKSBwEWq8PQBAExWKx0+ncu3ev3W7rH9Sem5TYDICA4pLD9prN5uOf/ez8zZvFxcVGo7G+vn51caG3OA/DSdzEJhNx5GUyN7Xq/PRM86Zhmmaz0z4+O93Z2h50ezOlafgBILO5HAioTBQAg1iUGrzfOz4+TZpNbTDYbDaz8/OHh/tDfwAlDcPgIhpvo4xAEdkJeoDyDOv07f7i1la/3y0vL/YGXcbId198Calg2zJOFJBAUGoRAAEPAWJks6tray9evCjv7FxcXCyvlE9fvfrkk0+6rTaAOPQ1lXp8QwGxEvliSQZhYX6hlMui00mn09eNRnl5+c2bN08ePUIQIkoYMwAZ8piCII7lqAYRReVyeWNjw7++dhxHn19JkpRKJSg1MrUc8xihox0HcVwqlTqtlm5R5nI50zRLpZKMY+29hJHmLmBZdFTwMc2zs7P8+rqWKgyCYGVlZW9vTwgx0gkb/yY2man/iozjZrOZyWS63a62OlxfXz87OxtZuigVhIFjOrTf8QEIKRQUGLu6urrZ21tdW2s2m67rhmGo+zwA4sFgEpsYsE172OnQQuHm5oal077v27bdbreHw6Hv+1oDFoToEgnN5FKcg1FGQBBF77//vhDiTgJT66fOzs4iSSagFHk3vFQKUbS6utq4uNA+v8vLy9fX1+vr6yOuImBbtoKiIOCc647NsNcrFotzCwtXV1dafDeTyVQqlZEnlmkKNf5oVC9U04x7Pd3ivssKpqam4jh2HOdOYYVLToNB5DgGBxdKeNPTf/jDHxrX17lcTkoZBMH8xka9Xj88PAQhYa93B1Yb69DtCCubffny5cKjR0dHRzMzM69evSqurX355ZejwExKLrhJzZE7rgGDEYYo0hslv7h4enq6uLh49PLlBx98oIU+J0BlBSCUyGVyfDiE48zOzqLZnJub046x77744tmzZ4PBAIQoKfXBQ6mJJFF+5IdxCNu2LOv9Tz652t8vl8v6LBoMBj/96U/h+7CsUU14nIMRFkSB4Xno9crlchzHpmneCbguLCxoXjcxjDjRsvyAYZCUndKdvG63i+FQKeU4joZKHR8f12o1jdKZDCXdtV0ohVTq/Pxcq87Ozs5eXV2trKzouj+GQ8W5ZVqJTCiPpL7EDGogji3L+vLPfy5vbl5fX2uHzampqYODg7u3Z9xPn+jiX5LANPv9vg7DMpmMrjSPyKCcE+2oIyU1bKoUEpVISDjO9PS0FtjWVa1arba1vb2zswOtdzv+YTDDD3yYJrrd+/fvazaQthc7Pz//5JNP9vf3kc2CMX/oG4ahL2QwwnQfqV6v7z57drq3p0U779+//+rly1QqhWIRGpU65kFAPNeDUrDtXq+nlNLbQL/qBG30k4QwMAoFSkFBGWGI416vJ27t1+I4Nj2vVqsdHx+DMRmGE1Avl5AEBELAce72gK6szM7OPn/+fHZ2FpxDSq3hqrvKGGVklrO2tv7yzdvVrc3j05Otra0//usffvP3f8eVRBBQ06Gg4wZ/K92AsUz0+4tLKzqf1Feq7/vT09PBwIdhgNAwigFQmXAABKTd7QJsc/ve9Nx8tVrJFvL15vXM/FS7215fXwVjoCxOxl6VIMQ0qAWp4HlTU1OW41HD7PYH8/OLjUbryQc/7vd9SAIF13Y451R74wxDP58ryP7wr18/n5tdkCDpbErIZH1z7fjk8O3eG1CaDII7S6DxDa64ApIogmGenp6GYTgYDLLZ7PHx8erq6uGbN7fq9ySJY9uwRvL9nuMBoI6TyWSOj491jzWfz1cqlcXFRUopGDMn4kf2Q/kW3RlwXTebzeK2X3rXqx6B/mQcU0oJSG/Qg2GsrKxEURQEgWmaYRh2u91sNruzswMpQYgYv7GmtowxXRdCLCwsaM3Lu1bL1r17epYALNsOo5BS06SUDqNhNp2FlJVK5d69e9VqVQNWNjc3Dw4OpJQQQkURGz8V8fvSkxBapXMwGPT7/dH//NumNSGEghCllG6FaxOkq6srncRo6KnGvcM0J6PZHPEIQBIEsKzr62vTNKWU2ittbW1t7+1brawNpaIwtC17dCYaxOj2uzCMxcXFer2eyWRqtVoul6tWq0tLS5Zl6ap8wseeD+glrte367qpVMrzPNd1/60r5u23VEQRISRMQo3ndRznRx9/fHh4+Pjx48PDQ222vL29DaWQJIYx9ljItVxo9LFSCwsLACilOiE+PT3defCAUqqrd5ZtJzyhGt81umKjiHNeu7xMpVL9fl/zDyzL2t/fRxwncTyBNaSXEIQAIfV6vdfr9Xo97dOaTqePDw4450gSXYUXQlBIORgMDGJwyWHbjLHnz5+v7+72+/3Z2dmLi4vZ2VnXdZEkZiqlL7+xDtvQuuocnGsfEO1Hdnp6urixEcdxNptFKqU4T+LYsiwKSjXB1aAGlGKMPXz4sHFxUSgU6vX6+vp6vV4vFosaMzeBfEBAADBsG4ZxZ5McRdHy8vLhq1f3nj7VjsPEcUzTpDqqppSOovAo0j7119fXuqaiXbKjKNL95wkco6NOHCEALMuK41hfxvMLC51OB5y3Wi1No8HIYFmpMAwtZkVJpOFof/7zn+/du1ev19fW1l68eLG2tlatVhGGk6mwG8RQUCpJEIZBEARBoJl8e+/effDRR3/5z/+5VCqNiExa8k8DHIXexxyO42hvYKXUcDgsFotU+wY5jooieOOV+dNDSklME4rm83nHIIbjSBUPBoNes7m0tNQNIg1eklIK8BFKIkxCnQ8YhrH98OH5+bm+BFZXV2u1WqFQgGlOBjCHH2ip6T2gmXzlcvnFixdLjx+32219BOnMZiRVaJtOGIewrTiOv/jjH1dWVpIkmZ2d3Xv7zjCMYDhEp8NcV46fAjFKEZVCHDR7nU6vG4cR4dKkbGNjo/b27dnVJQQHVK/Xs5hBAWWYZgJuWQ4ApdTe3l5qfv66Vi+VSkEQLGxs9jtd5HKQatybgAAyDj3TBAUM2k/CIBo6tjk/VYr9QTGb8ePh8tYqLAKictm8iiMKQqSm4g/74ImbyfzjP/7j2y++ePLkydH+wfLycuv8fHd3F/4QnOsceqzD0AAPKWCZpZlScWrKtezYD2SUXNfqG48fxZzDc0HAoyFlJh0BJ0AzXgZS9jsdIYSWdtPom7OzMyklfB+mOQHVY3rbI4OUmsY3HA673W4mk5FSBq1Ws9lEHGt8PgAqpdTNZABJkpim+Ze//GVlbW1vb+/+/fvPnz9/+vTp559/jkwGSmnA+AQGJRRCBEHQarX0U8VxPD09vbe3l06nRRhCKaKtoSmlmhUQi1hK6ZTL+Xy+Xq1qURztCr25uRlUq5iISbqScoTIICSVSlmWlUqldJ9YCFEqlWZmZpjrqts3nYIQLriAYIzZqRRarffee6/dbs/MzFxdXd1//PjVq1dLS0s62pvAEiKUjngihGQyGa383el0stns5eVlsVg8Pz+HaRINcqe3BToCwsDA2HWt1mw2l5aWGo3G0tJS9fx8aWnpiy++MJeXk37/brGNdw76g+Y8juNer+f7vu/7eg+09B7QKAkNeIqjyDItCsoVB+czCwtfffVVamoqDENCiBbtTKVS4cmJaduuO/4mzW26KIUYDAbdbpdSqt16FxYWfN/f3t7WfsRgDIRQ3TgKksAghlY2/+lPf7r/3XdbOztXV1dbW1unp6fPnj27I3GMfRDCGIuTmHqeYRj379/X6GPGmO/7Ozs7o5yYsVv7diDhiWu6YRLqOb19+3b78eOzk5O1tbXBYJBOp8/Pz3VrLQjG3qWMwpBRZpompEylUt9++206ndbiu2EYEts+OTlBKjXs90GICIJRLASdhgrBh0Pf91UQ+L6fLRZvbm6mFxdPTk5mZmY0jGfcExhpyIHo5ERKqbNhSmkmk+ne3ExPT/vX1xpfzUyTAqCECgjXcmUcSyl3d3ffvHmzsrLy5sWLra2to7dvnz175vs+6CR8xnW1RyoJxjjnjx490ju42Wzatj0cDldXV7VrVxIEMAzKk0T7KgCgtm15Xjqd1luec64DwwmZYN0OKaWWAr6TNdNfa5tKTetIwtB0XShFKaVCCANGLGJQCiGeP3++vLZ2enq6u7v79u3bjfv3v/32W8/zMJEzVHCu6+ZIkkwm8/z580wm0+/3i8WiLi0Oh0NCiJ6YjKKRpR00f05KniRBEAz7/Vwu1263p6enm9Xq2tpapVIBY5O4yO4+baXwg09Ap/ODwWBlZaVer9ueByGo3gMGpUESuJYLBcP2Pvjgg+Pj4+Xte+fn57lMRhu7Oo6DOLbGLZSnQKnZ7w0EAMtIwvjRk8fDQZDNZhuNhiJIud78VbVUCwAAIABJREFU7CxJBBSkEDAZhRIEikBSAGGEdFoprK+sX+7tLy4udTt9ovDm1eup0hQYUWL8SZlAJpPvJ6FihjTY9XXDIIyC5Yqldrdve96rb19sLCxi4FPbSiSnUEKI2DVdBQnXxWDwn/7P/8t1Xd8PZqdnKpXK0taWlDg9PoQQk2jUK4gwscxUa9C3C/mbZttkRjAIMtmsIhh2e5E/DAe+FvIGYxSAwYxYxlTzKi3r0aNHup51dHS0vb198vbt9vb2XUl17BMQYKbJwXPpHOJYC2Ok0+mLi4tyuaz93n3f15qDBGTkyaEBdJASnre9vU0I0TxY13W73W4YhlrQYQKiwRASFAlPAAjOXdfVHAghRLfb1Rhk7bCpyyoUABe8kCkkIoFtI4p+//vfL62vn52dPXj06Pnz508/+ujVq1dCCMTxJESDLSpj7hpumIQsk6lUKkKIVqu1sbGxv79v5/N/+tOfbNuGoT1lQDXLU0GZzIQQ4DybzdYvL1dWVmpXVzMzM4Obm+3t7VarNTEuHNXAV9PWYHSllGmajUZje3u7dnJy7949XTk1LUtBUSUlARkEAwCIIjD27Nmzdrs9Mz9/fHy8vrX16tWrjY0NIQQmA3hKFCiGyZCAJEFQKpUYY9ls9vT0dHZhodfrPX36NAgCXRpSUJQYhoLKuBkJCduGUt999929Dz/ce/Pm0aNHe2/e7OzsfPXVV9ZkYmkAJgGXnuklMjGz2Uajod1EFhcXv/7yy+2dnS+//BIAHKfZaNA77N+o0c0Y4rhSqYhOR1PSKaWpVEpqFMtkBod+qiRJIOWdC0qhULAsC0pdXV3p21ojnWgwGFBCJeToGM3lfvGLX7x48eLRo0dHR0cLCwvX19e7u7tKKUzG3vcWC2BZFmzbdV3P89Lp9OHh4aOPP/7uu+9++9vf+r4PztOZjIIaGb6PCBFSYjg0TfPevXuNRkO7mgGo1+uzs7OYjM37bemMEopbq3HNIxtUq9owWggBw4jCkICM9gBjbHSMcv7FF1+4KysXFxfaOCKXy93c3PR6PRjGBOx9casCJKQA51qTQTc49vf35+fnX79+zW/VYwBQCEFADBgjQGk2yzm/+Prr1dXVbrc7PT0dBMGDBw+Ojo7wt8bA45uA+kHcLqXUAelwONR4vu3tbQ1pLxSLAKj+hoNn01kkyR10VENmp6enW60WY2xpaWnsj67H7VvEKMOtbLNt27VaTS+kxcVF6zaoSURCdRNqVPBRSnU6hJDVtbVKpZLNZtvtdjqdPjg4KJfLOv2ZwBS+T4sJuXN69zzv7OxsYWHh7OyMUoowFJwTQigYBeAwezAcwLbI3OyXX/31plbX/jnV63p5dYWCHO7tI4wm0WUiUAAFlJLgSZBEQRRqSrplWdetxk2jEfZ9CMWYYVCDghIFUClyXjoKfED++KOP3r17t71z7+Lq8vGPP/zyq7/+5Nn7KWrCdoI7dvdYp2DSiIc8jmEZC+ur6WyWgjBKlVJBEi8uL4XdPmyP+0OipeAVlEFZGIZ2yoNBK5XKz//xH9++eFksFl+/erm6sX64tx8FIbRt57gHBQDHsF3bhWVUG9da8HL/7bvNzU1isMWlctAbIIgM15OCjwyWoU8YQhBFl5eXqtlUSumigC5mJLfN8XEPzSgZDSE0Zi5JEk1ty2azL1++1NHoaL6a/hOGod7afDicm5v761//ur6+3mg0tra2rq6ulpaWNBZTjr8wwW+jNC45hJiamsrn82EYFpeWtDdQGIaZTAaMQQiDGVRXYEaZCiFGNruwsLC+vg5Ay/sAsG3bcRyYJh2/vIplaYIhJYRo+yrHcTzPu9zb29nZabfbH//yl4PB4G45jI7FXC43mgNjb9++nVpcrFar8/Pzx8fHy8vLV1dX/X5/Msrx+okkJCMMSt3c3HS7Xa0OIaWcmZnpNZvNZvOOuU6BEeZyFDALMRgMzg8ODMPQcC99RXS7XUTRBJYQJJS8jc2U0g71QRCUy+W7PWBZ1t9Up+/KXaHvg7Ff/vKXV1dXWtZq5969g4ODER/UtidxkVGdqFMuOUxzYWEhn893u12N27q4uNjZ2ZmensZwqPv1VEFRQnUvzDAM/Ql89Nvf7u3trays7O/tLS4uHh0dzc7O/n99Ucc0eCIMYmjOdpIk7XZ7bmGhUqnYtm2apjZs/X6+BERBabCjYdugtFarnX733ezsrMYta/nI4XCoer0JPD3I940vKCWECMOw3+1qGkSpVHr9+rUQAp4HKYfB8Pt74Ps3gPPhcJjL5eI4npqaarfbCwsLg8GA5HKTmMBtYKbBqq7r6jc+OzWlcTeZTCafzwOQUeS5HtU7WId0WqWxUCisrKx0u13GmEaPauDQZJ4e8m+q+ZRS0zRN02xWq6VSqdlsrmnRsn6fWhYAqn5QLFFK3fGzhsOhaZq9Xi+fz9/c3IzsyyYwKAxzJCeBOA6CQL+DlUpFv/etZrNarcJxwFgUR6MJjD410wTQ6/XOzs6mp6cHg0GhUBBCrKysXF1dTaY/8De6CYzp9UMIWVpaur6+LpVKlUpFy0jritZINuuH56Nt27pFniSJtvmmxaKUEpPxdFTQuqZ6D2jxbyllvlDQTL5cLlcqlSAlDwKDGXoCVCsLx0EARebn51ceP9UJzcnJSbFYrL59ff/+ffCJuGpSABLQlkWUEBYFQafRPDo5np2f6bSa89NT/nAAxQ0vJTinhDAFBVDGTMtyEMec8+q7d6lUynEcxojnecPhoFqrINFk4vHyiUHARWyCWsyCQMh55eRyYWY2SPxYDmU46NQrjUYNSQTAoCa1TEtKKcRtYcuygiC6urqaXVrSajLHx4cbH398enoM1xWTiKiFaVlQSnAOkLnZhVJhKvL91fX149Pjrc31fre9ubUOg2EYAIRqYybGyN1pVCqVNjc3m9Xq3NycpmE137x5+PAhbjvK4x70tl6o/yJjjBAyGAzK5XKtVltbXw+CAJTqlIBqpMdo7nEMzimlnuc1Gg0tkzw9Pf3u3btsNoskmUhOTJIkIYRo4Q5dknJSKX0w9vt9pFJnZ2faGg4ANZghb1kRzLJASLVa/eabb7Ro+crKyunp6U9+8pPPPvsMpjmJwhb+7UUGAEIUi8W9vb2tra2z16+15baGgI8yMp1OAgBjmUxGq7ZrM0Xf95lt638zAcVXKDXCJkURgLm5uVwupwUvdaeDc14ul9Hr6Toi5ZzTOyljIQCUSqW1ra2bmxsd983Ozh7v729ubuIuZxjv8//gJrttYMdxrOegS0PdbvfuVqWamCSE4nwkoNJoNA7fvUun091uV8u95vP5N2/eoN+fQEqpbyQAGgdUr9dbrZauzHU6ndXV1SAIzs7OUCjIfh+GQXU7jWmvQyEAaJXG4uxsp9OZn58/Ojoqzs0lSYJMJhp/hX0k7QjwJAFjMzMztm1blrWxsXF8fGxZ1t7e3scff4xWi2YyMo6ptldKEmEYVGskpVKpDz/88NU332xvbzebzWw2G3S7z549w2AwgSYfoXTkWXp7mGpc5XA4nJub+/rrrx8/ftxqtSAlOKeWRaWSXHB9wBPDQBRp0sT8/LyW3FpZWTk/Pw/DUEzKoFufiXohCSG0e8LZ2Vk6nc7n80mSnJ6eSs51I4cmSWIw4/uDy/OiKNrf3y/Nzx8fH+/s7Ozv729ubn7xxResUJhAUq9+gGPFrV6bYRgaMvTgwYO9vT3P86hlaWzNLWg0TsIwFnEMxqamphYWFl5+/fXy8vJwONSoIe3eMQHg0N0SunvVQ6Plut1uKpVaXFyE5+nS0KisQil1HIuZJoQghOitY9v2ycnJzs7O3t7e9PR00O+TiZTX9dCfw51wdq1W03tyc3OzWq0ijsEYKKVRHBGQEZaMEDDm+/7FxcX2w4eHh4crKytaO/mrr75yZ2cn0etW6m71j/ozUkopq9Uq5zyXy2l/GuH7urZFR6tCYTgIuOCgYK59XrmqX1ysL62kPG/Q62Xyudn5Oc0JGfsECKGUCsCwTBBq27btOnbK3d7c/OKzz23X2Ts4ePbsGdUKkZRQw7S44BDwPBcG88NBZn76yY8/uLq6olzWzi6nS1Nnlxc7uw8Qx647idReCCEASpnyfceyqGO1el2ViAfbO3tHh6vbm61Wi9gOCBFC0EBLRRAAkCBeOm1mvItqZblctgyTx3EqlZJQzXar1WxOwgxLwTTNUEQckngpvz/YOzq0097+u3eO4+QKeeZYRweHvNtDkjDToI7laIkMGfNYxFEcXVxcHB8fazrlxsbG3t7e2r17r1690qTesY8fcCkB6LKaNmbRKkMa1B0EAUyTc87+5//1f1FSUMmIScEYJPcUmUmnG5WrXDbTHnQLxVK31jQ9LzM35+ZyYGy8/r4EXHBmWAygfd+UUg0GjMi5xblWt0UUFGg6nSvMzluzs4kQt0W822GZViqbzWQyWlei1WoVi0X9GgTBBIw18YMSSRzHIo6DIOj3++12O5vNauDr6empYRhJv2/bNlVQpmGCgoexpgHWrq5+//vfaxLixsbGq1evHr///osXLzRoa9xDcU4pHcbDIAqsQkFKWalUisWiRpvoGFmnJVq4lt4JWFJKtcpQOp3WCBWtDJPJZIJeb2pqajLkgbs6lb6JTcdxHEcXpfv9vuu69Xp9dXWVcw5KgyCgBjUUFCQoYxJSKskY29ra0mqrjUZjbm7u6Ojo0aNHSZJg/PEcsywAjuGYzITvg9Lp6enLy8tUKqVTew0D1PN0Xfe2QUYBRihoHMe2bes+QqVSWVlZ6fV6pVLpm2++0S48456A+mHWyhg4v7i4mJ6ePjw81HSAQqHw5s0b3bxTSlGhhGM7ACI/EBh9fXh42Ov1kiTJZrNHR0fzT540Go1erzeh8ijAwQHAcZDJ6BLbxsbGmzdvFhcXz87Odnd39XomhFBKqG5I2Z5LQYUUNJv98MMPLy4uNra3v/322x//+Mev/vCHv//7v282mxP4BHS8+P1+s23TNPWW0PbQmuamLwqlFCUY5aAaXcE5B2OlUml+fr52daV1pznnzWZzbm5u3E8P4N+WnpLRuLy83N7evr6+LpfLFxcXOoSL45gC0ClB5AcKyrZs1en87ne/K5bLp6en8/PzJycnT99777PPPiOEyAmgzm4LcgAghK7Vah7HXbqsv9Y//n2b1TTNuxJdNpu92Nt7//33a7VaPp+vXF5+/PHH1WqVTqCscospBqDbinr9LC8vv3v3TquOLi0tacljy7K+b9NrlZggDIjrPn78eDgcmqmUZrFoXZxsNovxJzRES4PqPjGlMAxdaBFCUErjONYoTCmltsGmElKfPCoRCsp2UuD87du9nffee/fihWU6DGSqWPryL595tnXLVRnnoASASLiS2pedCSHiMDk5OXlwf/e8crWysvL21WuDEFCilKAJH0mIKiIBogBIXN80GheXmUwOStWuavl02gDlwyHiSRQmFJA2bYMyUMAybDdNiZl2M61Wa3pxvnpTLc/M2gQAJ0RSW3tl8liHUDGPkc189NFH1Wp9bm7upt549OjRyfHxh+8/87s90HE7KEihpFScaFF4UFi24ziO48yUZjqdXmGq1O52t7e2zo6PYJjQvA0FBcPQkaYWsvF9f2NjQwsNX11drW9svHz5cjI275TQ72u1UiKKdBIcBEGpVDo7O1teXtbK/FGjAYAmcuSsIeIYWt4njt++feulUs1mc8QeLRQuLy8nB5++HUoI3Dp6adVRbXWoGZ76eahJTQAQIgxDHU7Ddaenp7/79lutG7y5uXn017/++te/9n1/AsGcJrWNznvTvEMf68LW/fv33759+9577+3t7ZFslmvImVbSSGWzDEyrrc7Pz3uepy01jVuqQRiGE+i0kjuXVYy8CPSwLItSqg0hkiTRR7/BDJrIRCl1d8ALITAYNJvNjY2Nm5ub6enpWq22ubn54sWLcT/630yDEOglxLleQv1+P5fLHR8fl8tlbTo72gOMMkoolAp9X0F5jgfHabVa1WrVMAylVD6f15XhOI4nAGBXP7hriGnCcTR6XSt/LS0tHR0daRSBPTXFBacjx15CnFQKwGA4gGH8+te/1oIeR0dHC0tLuqw3HA4x/vK6Xq6GYSRxDClhGIVCIQiC2dnZy8tLx3EIIeVyWZfYkiQZkYD07iQgKS8F4OTkZHd3N4qiXC53cXo6NTX15s2byQBWDGYkSaJ5MyCEN5v1ej0MQ33y6Kju8PBQP4zruFRj7+8gaEIKDAZXV1dSypubm7m5uWq1ml9ZqVarrutOBrAyqpIQAkIMy7Jt23XdOI7z+XytVltcXLy8vFxcXBzZpSciISCgFFJycCEEHCeTyRweHi4tLR0cHHzwwQcHX331s5/97Pr6egITSHhi2zYhZNTSzWRKpRKldG5uTueWFxcXP//5z6+uruC6CU8MKaX2qFRKGTCYSQGRzWbznuO6LoAoiqIo0lJRE8jI2KhdBymlkgkRKggCWyaWl9HnaZIkAuIOJUQd0wFGrZzR7xCiVqtp0Oj29vaLFy8efvTRn/70p2w2O4HyOiU0iiOllGXbxDQRBNrOSwOIq9Xq7Ozsp59+Wi6XEQSO7Xwf3+tgLhEJwlAIoS3JKpXK6uqqX6tpY0VMxIrmb4SMLEvjhj3PGwwGGkGtLY7gugqKjsIHxqhhEoASAi+lqXtTU1M3zet8PntwcLC9uUUpgT3uY5RKIVwnRQiJYw4pYFuG4/T9wdziQhAEruWajO3eu68SBZ0TExi3nOmESkESAcF77fbDp49fvHq5uLRwcLT/8PHup5/+3jUNqDHjhQDGmAb/EEaVYULwRr9LTKvV6c7Pz7cazeXyyvOvnhcKBUSRZblUabfcIAahBmWWZcMPLi8vT/f2Hz58kAjBpeh229ubG9f1KuJJLCEdRyRaJ91kqXQ2nckEUcSYmU6noyDU3CzYbpRElINTQsldqCwlPE8LNudyuW63qwG/KysrQojJwObuSg/6W9u2lVLaVUoXbbUeJwDbtKlSanQPECKlFJxrWZlyuXx0dJROpymlruuen5/Pz89P4OmlEHoTW1rLSCkA/X5fnzGDwUDjEAkhozarSUwFBSFAKaWUWRaC4OTkpFAodDqdqakpba95enrKGMNkODSE/PAc0gj6er2uxWEAfPPNN8vLy5AyEckt9Pg2lFCcwzS1tqFmDjiOMxwOt7e3Ly4uJhDMafeuOx4HKM3lcjqnGQwGelXPz883m01YFqX09hjFKCmLogiGUS6XNXum1+ul02nf90ulEoAJ1IXwg9WvoDT+SQihtR9d1+Wcb29vawA7I4wyMAWl15PjOI7nQalKpXL/2TPN+2s0GgsLCy9evFhfX8dEbPnULeOOgkJK7WfXarXS6XS73c5kMmdnZ1NTUwhDocQPltBdDCjl2dlZ8+pKB1WMMd2f6nQ6EzM0Mgw6DEL91cnJydTUlOZEJ0mSy+Wur68ZY0gSRtht+ACMTKzjGIzdu3dvf39/aWnp9evXi4uLnU7n4aNHe3t7GH9KIG+jsrsiSCaT0dq1R0dHqVSq2Wz+7Gc/6/V60Hxi6DX3Ay9cAKZprq2t1ev1lZWVSqWSSqWODg81tWncg9zZm9zutyRJtCCDUkoL8luW1Wq1AAgpqIQc+bwliRDCsG0AGqTZ6XTm5uY0aEu7lWP8WAlC6fdYLUgkiVLK9/1arba+vn5xcbG+vv673/1ufX0d/b5B/8vSg69fv15bW3v58uX29nan03n27Nnz589HgiBjHkopIRSlhILCNGdmZrLZbLPZrFQq6XS63+8vLS2FYYhMRkJSCqrtfmGajDHt3biyspJOp/Va9DxPK56lbg1FJzCklD/AkHmU0uXl5Xq9nk6nz87OHjx4cH5+jjsro3+jpQ0gSRKNFFpaWrq8vHRdd39/X3vET+Dp7+4BoYQ+Rrvdrm3bm5ub+mT/+uuvFxcX0e+PTqGRZWwcQ7dppXj37t3J+Vk2m725ueGcm8xIe6mjg8NJHKM/eI8ooSCEGiyR4uzsjBAyNzfHGNOGyrBtotsJI41SQiSU4lwfo1dXV57n3dTr+Wzu4uxse2vL1LnAuD8DQgTnpsliIRQIKMnkc8WpklAyiuN8Pt9sNnd3d5MwAmUAaKISHXLANAkIMQ0AnPP33ntPi8cbhrG0WD49Ot5Ym8QxevcGacUXHkXNZrNWq+3u7lYqlYuLC9d1mzcNvz8AoTwIqUGMH/LIkjhGFAVBoANXKaVWZojjWB+9Ex5abE1vA83N8zxvb29PO88blkW/f/okkUoqpWCaruseHh7qS9swjKurq3K53G63J9apx62EpWXb2Wy2WCxWq9V8Pq+XULlcNgwDSQJK6cjsU0pQSrX0IqWZTGZqaqrX63mep22xNBFqMqTuv8nIKNXKDDMzM8fHx7pccu+99xqNhlbboVxy+f/29mW/dSX5eV8tZ7v33J3kFXm5i5RaUjcld2umZ/Fk7GRgO57EHhgeILHhBE5gIAgQIH9GHhLkKU7y5JcAmeQh8cMkdsaJk56xx+PpUau7tYsU10vefV/OWlV5qHspqluaRA2RBQLiFUGi6tSp+q3f9ykJSnX5SEkJpbrdroZvJJPJSqWytra2v78fBMFFMPRIOQGf6AVI6Xme1l/S79L8/PyTu3c552BMhiHllE9qUkpB14w9z/O8RqPhOM5gMBiNRppsUoeh5z7opBN0cpg1aJjSVqs1NzfHGMvn8/v7+xpOqd2OMxU1rdmVSOhIMo7jwWBw69atBw8evHXtWiaTgZaTO/cl6Jz5JGGVSqXy+bxWw1JKVSqVb33rW2EYYjzGcxpmKZ/HAwDnfGVlxff95eXlg4ODpaWlo8PDUql0EZSjUuoFGNOKKKW0VqvpMFJTd7J8Xvv2MgwnaNbTM+B7HjyvVqvFcZxMJjnn+/v7c3Nz7Xb75OTkIg7xczgPBISMIk3LUK/Xr127pn3SH33/+6urq+j1qGmeiYmplng0YVm2bddqNdM0d3d3r127pvsryuXyRVyjZxwzBkYNI5lMuq7barWGw6FuPCsUCpxzLZE2afTTgAhoJl5Kc7mcFnM1DGNmZmY0GhFC5ufnL6bAMWlmmn6kjHHOM5nM0dGRhsdcv3Wr2WyCc8QxPVvTFFJEWl13NFpfX/d9/6233rpz587a2trjx4+XlpYuYgGETJq2pAxFGAfBcDDo9/u5XK5QKDQaDcMwjp49Y4whCMD59BWiFIbBKNMZL9/3nzx5UiwWDw8PtbLo8vLyo0ePLohqbnp1sjOj3W5ns1lK6Slnqn6f6UQTFNP7xzDAuW5cTCQS5XJ5c3OzXC6Xrlxpt9vq/Cv1MoqmFH5gYIRzx3Ecx5FSNpvNdDodRdHVq1fjONYZBmpSk4BASoShVDLWkt2UvvPOO61Wa2tr6/ionM1m6892v/zlL0fnv4DPCuZMQRxra2u9Xq/f73c6ncTMTKvV0lc/jRBLAIzCMkGopmPr9nu+75/2ZoaeDymHg4F5/mkVwjml1PdDqRVRhNDvTxzH6XQ6DMNcLvfk7t04jjEYgFLKMU0CR5GCoozBtnVji2VZrUbTNs1CoZBIJLa3t8HYuQc0UoIQ2zbpFBTHUqlSqfTw4cP5+XnGWBAEtm2XSqXQ94EzfoQ6A643DGNhYUEIoaUpdSYsm80ilTrn6eMs5nrSpjgNCYbDYbFYbLfbs7OzvV7PTKcBTN1pxohpEhDNp9Hv9y9dutTr9ZaWlvb39zX599LS0kX0ThuGFMLzAgVwyinncjyu1+vLy8uVSkXTZwdB0Gg04DgqiuhzwVst7iKlbhC5d+/e4uJipVLR6fWlpaV79+5dQGILhOjrk0yJzqhtazWsTCaj67+tVmthYQGjEWGMcjI9A9oSUwrD0BIWnHMNRTw5OUnMz18QfbYuz5gcQCQjSAnHKRaL9Xo9l8tpH2dhYSGVSkHr1E9+beqB6FkahrG5ubmzs3Pt2rWdnZ319fWDTz+9devWBdQHzqIdlVJxFGE00siBwWCgQ8pEoXB0dDSh5xEQE+2jMw19YRiOx+NcLtdqtfSpV0o9ffr0AiIyzS6iLb7JTMbYqNfb3d1dWVnpdDq61t04PKxWqxNIOgfXr5p+unEca498e3t7aWnp+Pi4UCj0+/3V9fVaraZ/51yH1I0/BAC80IvjODk3p7lDb9y4oVWums3m1tYWTDMcj6mEPNuNa5qmDupv3rz56NGjmZmZUqk0Ho9bjcbt27cvwJmjhgGlokgAcEzHsG1I2W63bdv++OOP33rrLd36NxgMEEVmIkEp6At5oSgCMB6PGWPaXty/f39jY0OLkKiL4Uw905wOAJ43GAySyaR27/r9/ng8nmCiXxBalVIqGYYhwtD3/U8//XTr9u39/X3Lsk5OTq7funXv3j1yAZypUmKKxQ1FKMIQnGez2dFodP369YODA92La9s2HGcSUupioM4LJZNJmGY2mzUMo3F8zBjTHXYwjLW1tQu4hUQcq2lmxWAGM004jubICoJAOwTFYlELdEVRNI2JX3T0DcO4fPnyzs5OqVSq1+tXrlzZ/vjjYrF4AWeAmSahdAKR0e/2aFStVpeWlnZ2dhYWFiqVSrpY7Pf7stu1HOfMGRACZ87AYDAolUqHh4fZbLbT6eRyuQcPHlwQxdApIwAUhBBRJITQUUEYhnEcj5pNzVn4CgpaAkJIuVwmhAzHo4Tr9nq9mfl56PaEczbHQRgAMDglk/IpZbMzV65ee7a9c3Vj8/jo6K233qrUK7PFuUTCgYzP5IUoFVIYhgGl8jOFazeuVxv11fX1kTe2U8l2q7l166Z3zoktBVDLDJWAAoQymQnOYFnVRiPtuCe7R7O52Z0nT9evXZVMQYTQlhiAVqBhlAGA7w+HQzeVSmczUsrjysny2trhcXlnb9cp5M91AQCUtqoKFEQCQRSrXq+cSgcTAAAbJklEQVTRbHLCGUgunRmNRn7oHZ0cxVEEJV/6ChFK6d27dzOZzIRbZXt7c3OzWq2KC2k1mJxgqShgGiaxbS0plUqlOp1OsVhsNpv5fH44GOB5XkgprawGALadyWRGo5GWftEyp5Zlzc/PXwSmXqOV1RksnOPYyQSd6iRoQMelS5c0N96ZHTgLzqL01q1bmozl2bNnN2/dunv37uzsrJvLnffs6YR7FgAkEEmh+r1Op5NIJIbj0czMjFYfrlarSddFFNMJapE+1zRCFI3H42q1qiuthmE0G43FxcX9/f0LsAMSE6ZsZnJ94cVx7IdBJIV2igkhJycnvXZn2OuDsc8x/enHQGm5XHZdt1qtrq2tPXr0aP76dd/3h+fPgS+FoGeMKqPMSLn5fH4wGHDDqLeaM8W5Tqs9Ozs7Go0Awg3y3DYJIUA5DCOVSn31q1998uTJxsZGFEXr6+vVR49u3rx5AeKyBjM001wcRJFFKSHMMJKu6wV+HI40083S0lKzN8hnspDyBVdiYteUGgwGUkpKqWmae3t72Wz26OiIc34RGhy6UirALcOgTCgJgmq1qnNya2trWn9gZ2dHKQVyNqQ8MyilP/7xjzX8fm5urlKpvP3223fv3h2ein2fzyCA0saUwh95Soe4jLW6nUTKTWUz3X4vkUhoCssJgvKF35+G7ZTSubm5wWAwaZUD+v3+8vLyBcT1jLJetwvATjqdXpcRFrTbX//61zudDiGk1WqtrKwopdbX13Ui/eWGjHO+ubnZbDZ1jVWDcovFYvL8E1sAstms8kIopFIpCZim+en9e57vd3pd07K63a7Wx+Kcw/df/gpxzre3t4vF4t7enuu6URQtLCx88sknFzD7OIpACLFNCMkp64/6xDR1hkGX6ff29sbj8d6zZwwEIM/xxDjzCmkFP8uyND3m3t7e4uKibdv++Te+GoYBNbHEXhSkk2lY5u/+43+krVij0bh27drx8fHq6mq/34dlTRfw4g4wxjY2Nnq9XqlU0q2jrVbrypUrF0MtwSkr5vJ2ws6n01bCShomcrlWqxWKOAzDYrFoWdbs7OyEgYIBAFUUoGAKUAChglPbtjlljuNUjk82f+G9arXaqNYMdu4xcRAEsRS1XjvwQ98LEISj8RBAKukeHx4tr63+5V/9+OrG5scf3S0UChgOqAHGQYXBFNGNpgBkzOhf/uVfrZZWqsfVra2tnU8/fWfr1id3PjEN57zT65ZlSSlAoCjhgO8HVsIFQWm2WEhl6s2G4djtViufzdVbTaRSk0Mcg0hoOlQKgphhc3PzYHfPsqx2uwsgHI/fv/0+QF5+cb3RMemV4LTf7VuGmXRtiLhRrc3PzIHSlbXVbrd7dXOTEAIC+pK6HSEACoXCYDDQlKP5fL5arebz+QuAIkohHMfhjHFm3LhxgxDS7vW0xKO2SxrS0Gq1bNuGRvJ9fhBC9vb29BpyuVwQBKZpPnz48AJ65ihjYRTFQtTr9cPDQ6VUq17/4z/6I80SpJTSkL6DgwOhIQPqZTugaVgsyzo8PLx06dLJycml+fnBYHABrcf9Xg+Axc18Iad5CgvFoqbiz2az5XK5WCyenJwsLi4Oh8OJpB3OmILT8e6772obrEs6w8Hgxo0bF5DcTWcylmm2220lIaWMokjX+XR4qMkZtMIm5xxh+LIdAABYlqXTYLoyNRqNhBDiQnKjUSSSaTeOY0qpZVlgTAuG93q9bDarwT31et2yrJ93Bn70ox9dunTp8ePHpVKpWq0WL1364IMP2PnXB0QcCxE5pm2YnHMahmHkeb/5+7+fyWROkbq6+TsIAiSTlDImlWSaUUJMYgNN8tTpdDKZjFbqjsLw8uXLF8FuQwhjBoCEk7TthGVZ+Xxeo0s0GD2fz4/H45s3b54W9F8+3nnnHc1aq7WYOp3OxZwByphUwgv9o6OjbrerW7TAmMZxDIdDTWY+Ho9brdbPW8DOzs7s7KyWYhsOh4SQBw8enPfsAfS6XSg1HowKM3nbNn3fd7NZhOHc3Fyv17t8+fKdO3fm5+fv3r2by+Wg6XleOur1uob/5PN53/eTyeTh4WF8/juQyWZBSCKVjHWRxnEMasI0h8Ph0tJSu92em5u7f//++vp6EATQ4rIvHe+//36lUkmn07pzNwiCL33pS6Pzz8z5nqcVn+I4FkJpTDPCsFKpKKX6/b7GFJZKpSAIQMgrFxCGIWPMsiwNH9LyaxcAq7cdx7KsyA9tx2KMtFqtSIbgXOf6l5eXHzx48O577925c0eTkf88BIeO3DTFp2ma29vbxvkjOMajEWXMMAxv7Pf7Q8dxYt//0+99L5vNaro80zSrlYpt25qog0LpGxQKE/Z87fBMisS+n8ukB91eIuEUi7PeYHDecNxEMtmoNWEQO2ln0i4AbjuZbP7wuJzJ5zqN5vLiUrlcvnnzJkQMpSiUpJROlPw4AVGSKCtf2NjY4Ixl3WTk+aZBOCOWRZzkORsyhXDszRbnCGPUcigxOGFK4avf/vY4jsMwdgwzHo+dpC2J6DVrEDHVAehkEEw4koD79+9nMhl/7A26ncVSaf/Zzng8lCKa/vzclqAU57zre37gSRFFXkyZAUqy+Vyz1bq6vlE5Pl5cXPzhX/xIvbI+AACIosg0zU6nk8/nG/W6luy+gLyQlUho+KAXRgAIJ4wRxLFt21pgslAoaM5LzcD+uQWQCS5ua2tLy3AYhlGpVC6VSoyxV3l+b3CEnkcpjaLIMQ09HwAa3pnP52u1WqlUOjk5ef/99zVd0Ct3wHVdDYQ7ODiYm5tr1mqpC8lqmY6jtRtsblBmurYbxzEMYzAYtNttLZGey+UODg445+D8ZSElAEKePn26sLDQbDaFEK7r1uv1brdLL0ThV6NW/TiKw3DoD09OTn7wx3+8vLysUTGNRkNr0gghngc0L0weBEAcx7Zt93o9TdqZy+V6vd5F9AtFESHEZFwAlMHgxsLCwq985zu2badSqVqtlslkBoPB6urqcDiEBsK9NK6/cePG7u5uqVTSrX+5XM513QsgxqCGoa8KBsQR/JGfy+XEYPD06VPd+Z3L5TSwMwiCqRLiy+4W7YH2+33Nt/3kyRNd+XtTEz0lCNIfdY+qiGNIqR2WkR9wA8xgg8GApVKEkF6vl06ndfPTD3/4QwDTHXjZaLfbmuHJNM1+v+/7frPZfIOKcI7jnNY86/W6aZoa9GJb1ng8tjkr5POUmUknORgMoNTKyspgMND53SAIXNddWlrCYPDKCRUKBc0yrMH1GsNlv7kKTb/f172IWiowiqLZ2dkwinzfp5T6sfDHIynC0XjkOM6jjz7Sehrlcnl+fr5Wq62trfm+D9t+5QJSqZROZgyHQz5VqX2DmmqahnsiOj+lFfXGYzDW6XS8KYVIGIRCiGtvv72/v5/JZJRSnufpXvByuXwGQ/O5Ua1W2+12Op3WimDlctnzvDdLyzAejzXEt1KpaNkuxli/00mn0znXtbmRTGTS6TTnJiwrk8l4nre+vr63t7eyslIul7PZLHq9Vy5AHxoNEHccx7ZtSukbZDUIw1AjEzQ0TGd+TNNM53Kccz+MRnHUbrf92B+Ph4hjXSvSLeCaOnhtbQ1x/MoFLCwsEEJ0aZ8xtrCwkEgk3njrseaJ0KqNhUIBhHjDoVIqkoIBls2a1SbnvF4ut9vtZDKpe5BPTk7m5+c1ywLVMQADGCZuqQQFBTUNxrkQwjSM2nElCkIhFNw3Buo2TdP3fS0mn8lk6LRLy3FdIaKU6ypg0B3NzM8oKedWV4+Oj/MzhUTKDYIgkUi0m40H9+6rwZDqKhMDuAIEoCAAEBpxpjjnhA8b3blU/uHHn1qOrdlM39SwbVuTEuuPjDHd50Eoo4w5nBVnZ23GbDsBIlfWllvdVsJ1Hm8/LpXmTw6Prm9cIaAcBFCUEEwCAwW9kFQh5ySTnVZ7zk0hEiuLK83K/rlT30PGcSylGEP646BgJgGAxWrQBRBEodfx5orFp4+fXLm8gaPDoN15yRnQfoXhurr3g3NOODNsy3IcWOeO5OOGEYSBaxjz8/Pj7lAnC0kyubOzo1O0pVLJ933tHFi6yKdlsScB8ekIgl6vp+N6SunJyQnn/AJQTIHvZzIZP1LRaJTIuhDC4gZ8P51OCyHS6XS/39cNB57nQXOvvzCma1BKjX3PD4NYCk01F0XRBThzlmWFQeTH0zS4yYUEbHtra2t/fz+RSGh2ifF4fPv2bTEcvvwaVQAp5JPJZL/f13j0CZ3ABbjTUibdxCk9rvJDAF6rde/evdP6kiaP0yHuSyY0SZtwbpomY4xSGolYKGlY5gWcAcpYtVotFosQwjbMbDYby8gpFHZ3d2dmZiilmrhWCLG9vU21L6RekevR6gmtVisMw729vQsIiAH4npdMJFv1VhALPwh7o5GKYzUafeMb39jb29NMkcVi8eOPP758+bLwPPrZSZ2e4zBcXV9rtFpCKe1KXEC3EwDbcShliVTC4kyrIoRhSJJJzeHZaDS0cvjS0pJ2QCY6nJ8ZGsbium4ikTBNU5OHXwzrsRTC88f9fj+IhWUYtsGsRAJB8ODBg6WlpVqtpnkKC4XCT37yE9g2P5290pEZmaa5pDz1/oMoHHme/UbN8KsGpdRiFgFt97pBEIGCUxJHIy3Dsri4WC6XF2dmNNTzeUT2krc7ji3L0mxjhJA4jrWQ/bmvgBAAjU4jn8nalmkbLI58EKKz0zoS0LRhq6urCIJXX4ucJ1wXlBiWmUgkdGLs3GcP+J5HKVtfX7c486PQjwQYgxD1et0wjL29vbfffvvo6Ghzc/P4+HgClPj80B2APJnUrX+UUB2MXsACbMeRUviAEBKBBFFSRpQx3WIzFuODg4NcLndyclKpVOC6r94BpWBZutQ8HI/7w8HkP895aOHFar1qMg6TwmAaFrS4uKiBnTs7O9lsVgtGn1Zo5MTJJADAAQ6AMSSTkptCsdiPwrFHKQWl552dlkpJoDS3EIcRFDKmQ6kBKYeB12g0Hty7/+7Wzd2dp1vv3DBNE/6IApJCEiWhJBhApAUwSUEZDAuO2+6OCm5+xs3Nz89DnK8vpADTcSQUBRKGAQWDMUUQyajWaSUzaaZkzklm7UQ4HI79EebymigPE1FmSAVASigAHIxSJxErxEEsQ0FekQJ742sgIJ43HvdHUNjf3w+Eb9j2pdKC7/uryyuP7t0vFmaePd22LAvhi7fQCxZNCjCaSqWklCPP07z5oOcPwwKG42HCSegAzZ2bEUoC0DT2o9GIUjoYDB3HCaIIqczEF/rsUARKgbF8oaBAPS+IlWSmBUbPG0OjoNyEK5W0EjZC2a83DWr0Br0oikzDGHQHs/nCcDjM5AuxVDBP68S66+/0e82+xYyZuaKiJIwjSimci2icpiAGYyZjlLHVxcWlpaWhN8ykMrP52TAMZ/KFdruTyxae7e7mZmfgB599JSTAyGnJEvl8XjtClBsXAGUlAIEY+WPLcJiC3xxajknT1njYsm277UfCikM/ollabTRL790EI/xsu4SaZB0kyOQ0Ga6rCGIpKWMwjfN+fwAIISzD6HQ7s7kZGyzhOH4kLETeaCxj0aq3SnPFMIxNy1lYXobjTHfgNJLU30sKCBDANBWIBAGjoGyyrPMcjFIC5LK5/mCQshOgIAZRkS+EULEwDSOdztqKC4VCsQjy4g5MBwWRYAxRBNspzM32KtvctmCaF9H0R2jSTY69EJLaxAxU6CkBRMWZYugcuwZvN5okRqVRNxPOy0tMgO6pniQs0plMJGLKDTAKde4L8D3v5OQkFiIQoRd7fhBIQCoZeP6g12eKUDDTtIWClUpBxNOIbJJUfG4KhBCgDKCzl+b9MKKMgZ27jA4A27FL8/OcMYtzyoyl5eUIghJuWbYIBVWUExqGITctmi+AUq7n/Xl9HAnFGIVUM7OzsRSxkgDFq3bszQ1/MGzUaqabUaBcodHtZi0z8r20mzI4D3zfTCSPj48y2SxMQ7GXlpgm/G6TH5mZjGmaURQhvgghJtt1Hdcd+2ODEUKNuZlCP1CUUCklldQfeYzQk5OT9c0rkDJWP6cR+pRvIpnI5LJjP7gYymMolA8OEnYiEKrb60VCZGYznu+JUFBCHMfh3Igj+d5774FS0M+9EqfvuFRysgDLKhaLQRCMh8PzvkMBqCC4evUqZ8yy+PLaqsFZt9FL2AnTNClILpMf9geEM3N9A5QpMD5pR58mRk+tsFQKoCACnDr5dChCORwhkuDq1MzpPLbGRBCAYYpAmP7BL2A1iG2PvEARHirljXzXdRr9ZjqV4g71ScAdfrx9HHo+TBMCIaOUQZLp3cMAOp3TBHQoBSBn10vgsvf4GTpDRLHSdCwK4yjygAHQA0ZADEAAERDpD1Jq//w1nj+FYpxaBjFsauVSmYybLkiKODqq7fXpYL+52/c7797cAmEh5R4MOrk89cGdPjAJGIxFkQClYLSwse6FfnV3D8wAhYTQ963BOH1eVzhzxarP/Pv///wRhnEsxLA/UiJUMuw32/lcATJutWumw1OpZKNVv/atX4IUjBvi56MZJnK4BJgpOInkw6fbaDdBoMgE/2cSYgMu4AK2DkQpJuUqhi8GtzEto95oE8ckzDSomXfdYezDG9WOT3KmO6x1olDg+joMQQFbngqvfW7EAk4yAQJ4YxB6fetmrVE/evh4+qgkIKDABKxYJRUcbUz0UTCg6Be0eWEsCsW8ZIhVGIVhzxs73EYyKYdhhjvbj55svPM2qEDOVbHIUEIVPpceBSggpeSMgxAwA4Tc/spXI4Kd3WcYjjgUAaSMAQmpaCgRg8QgEoIgJAiAEJCvf4IVIKjknCUMximzTJI0mRePITBjpqKBHwj5tV/5lif8gBCiFIk/9+xPj4GOdfzhELYFJbOra4br1mqN6vYzjH0oqZQEkSASUkBiei4QT7++wJAAZUZz1I9iIaUYjkcjbwQhB58+TCjj5KByeesmvXGNu64CCOdQoBLPY7HTjIleQxRHhFIQCgXkM/PLK71Ot3z3IWodxJJCKjJpdJw2hk0egZw+C/r6myCApJUcDfr9bps4HBZDrCr3n6phUGk0N7/2ZdjcYCZVChBSRZPs9PO+xTPGmXFmJd3JXBhb3tgIvLC7fYBmH7EkkBGUDxny5/cYOzUI0+9fdwgVEchUMpHJpggUVIzdo165Fscy5Dy/uQFKAWoSJpUipvHq+gAAfRFRgDJQ+o2//etUEdYePfr+n2EcIopiyCFCaRnKnM5XTfJiDIIo9SL1z/97UCBBGIVUVEkVM8SIVP/ZvqXIBx/+9Df+we9hdiaUCpJDEUUQ4fNtl2oCFYtEpEDVpJGXgFDkcrfeve13e4OT6v6f/U9ws92tMbDqsBlBgkm9dwwwIE/r/q81iILyA+F5EkIhguejPzje3qnVams3307OXwLllFj6MQsoQNJXcXlPBJE4UzpUJgSG8ZW/8YtBFGbSiU9+8tf9x08XswXAm3ULASIFgOqAQhKAakfi9dfAI2WbDoGiUkKS3o9/6g36T4723/mlryeWSxAGVyYIB6FSxhRn3ekXLSpjTAKU8xgE3ICSIIxvbnz5V7/5s8f3Lq+v/uTP/pdfruZgJCBpGE+8BnLmr32BTJ4CLBtScUiiFGqd3uHxQfnw0sbq2q0tuCmd/lEEMRRVE9/nzDjj0hFyWvvTDFwMIDD5wrd/OSymnh3sG+Por//T99H0SYAkDAYIyBgvGuAv5rx2+4gUqu2P/sN/HLbbx6363/md72KmADppTZlQ+1FCXnIGTp+FUgAklAQEKJgBSBhAMfXdf/4Hj3eejKr1gifL//V/YL8CQSClgNIWQJx5Fq83iAQFbAsnnfpf/Kx5ePR/Pvjzv/ntX7GvXwcoFD21jgRglEFIqvDyGiulNFYxgzEx1UTfRSq2mbu18du/+/fre0fJbmCUOw/+y59gHENCASFU+HwNr9+oT6BU7Dca3R99uPfBh6mEM7uyeP27v4Up303EEVNAgk1Ol5jS939uMFAGoo9jFIUKAEUIFYAr8Mu//M23b23d+dlP+tXjjBKP//P3EAa2jBKITIhp6wsH+WwuVYcQMRBChpAxpNCGW8WQMWIRVysffv+/P/7ZR416dbdR++6//lcw+SSjoyYsDKfsigKESHXm7J3GIp+7P6amVoYQw1a1kMyh2v7f/+Jf9o7LX/rSeyJpPG5V3v/2tzO3b8Mw/EByJyWAMIRrTnZCP4Lp7EWEiIJwwISkIjCIgZHXuHv/5K9+agy9hw8fJ4qFX/9n/wSry+AGCAM1n89jsr1SQZHXqr8roBeMM5ZNxiP4AVqtP/93/3b7k7u//Z3fbA+H5V4ntbhy+9d+DUtrYMbYj52kGfmCE0o4IUw/fikhBQSFBCISRSazEEnU6ocf3du7c9fpDR588vEv/K1fvvV7vwOTx7bN8zMKjJAX72UqFaQEXm8BAgi02xyFlgwBdD+684PvfU/1eu+/fcukrOeFQ6lmNzdXv/JlXLoEKBgMFFAyFLGEMDhlhEFI9IawHHghytVoZ/f42f6w3WWMPtx9VLq28ZXf+Lu4ugHDiOOYOSkJSrWr9tznkSCvvwM6YAwVTAIOSK9vciZ3nn3v3/xhKhClTG4mUxiHwWGv7TEy/9bG2o3rsysrsB24DkwOIhHFGPnwAgiCk2blrz9qHBzlkikIub+/f9htvPNr39z6h38PpimHQzozKwjreX7ScflpwK0DbRJP+tNedwHDEMQAI2AAZGwTIIxQrf7JH/772pNtl7Av3X53tlQsN6qVfst2EuO+b9kJmk4gaQlOhZI0lnaoOgcnc5Y752Zsw9w9Orj35NGVra2v/dM/wKUsTArCQLmvJIilLbx1dgEAaAwA5PXPgC8nTUOTpxD63OCIBeLI/+mHH/zpf9t7/DCbTm5eXi/M5plQUXNkGpZMWrHFPCojBSWJqUiSmdKPH91/sH1wsHHzxq/+9neMa1cgI8zkB55nJpKA2Q89zk2HWgAMvYCpaf2CO6DXAAkigRjwIzgGCDDoidhjSRuIh08f/fgHP3j04YeWiDdmL7kjkkuk3JkCce0B4s541B974zjeOyorw3jvF7/2zd/6DuZngvFQOBYzE8MocIw0QAMZGdTS2XOqwHH2/QHIRHHttRcgIjAKxGccpzCCa4DGICHiCCSGH6JRx8EhKs3W3W0x8tvjUcsbBpw6hVx+seTOzZZ+4T0U0sjnYGIY+DTh+iBjRCm4ZBoIce1LxbD51CqqqdkisQIk1P8Femzk9Q2UEzEAAAAASUVORK5CYII=">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22555200" y="48272700"/>
          <a:ext cx="3048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tabSelected="1" view="pageBreakPreview" topLeftCell="A7" zoomScale="80" zoomScaleNormal="40" zoomScaleSheetLayoutView="80" zoomScalePageLayoutView="60" workbookViewId="0">
      <selection activeCell="F8" sqref="F8"/>
    </sheetView>
  </sheetViews>
  <sheetFormatPr defaultRowHeight="26.25" customHeight="1"/>
  <cols>
    <col min="1" max="1" width="16" style="4" customWidth="1"/>
    <col min="2" max="2" width="14.28515625" style="4" customWidth="1"/>
    <col min="3" max="3" width="23.28515625" style="27" customWidth="1"/>
    <col min="4" max="4" width="86.85546875" style="24" customWidth="1"/>
    <col min="5" max="5" width="11.140625" style="5" customWidth="1"/>
    <col min="6" max="6" width="11" style="5" customWidth="1"/>
    <col min="7" max="7" width="13.28515625" style="5" customWidth="1"/>
    <col min="8" max="8" width="12.140625" style="5" customWidth="1"/>
    <col min="9" max="9" width="24.7109375" style="6" customWidth="1"/>
    <col min="10" max="10" width="11.28515625" style="5" customWidth="1"/>
    <col min="11" max="11" width="19" style="5" customWidth="1"/>
    <col min="12" max="12" width="9.140625" style="2"/>
    <col min="13" max="13" width="10.5703125" style="2" bestFit="1" customWidth="1"/>
    <col min="14" max="14" width="12.5703125" style="2" bestFit="1" customWidth="1"/>
    <col min="15" max="16384" width="9.140625" style="2"/>
  </cols>
  <sheetData>
    <row r="1" spans="1:11" ht="26.25" customHeight="1">
      <c r="A1" s="59" t="s">
        <v>145</v>
      </c>
      <c r="B1" s="59"/>
      <c r="C1" s="59"/>
      <c r="D1" s="59"/>
      <c r="E1" s="59"/>
      <c r="F1" s="59"/>
      <c r="G1" s="59"/>
      <c r="H1" s="59"/>
      <c r="I1" s="59"/>
      <c r="J1" s="59"/>
      <c r="K1" s="59"/>
    </row>
    <row r="2" spans="1:11" ht="26.25" customHeight="1">
      <c r="A2" s="59" t="s">
        <v>6</v>
      </c>
      <c r="B2" s="59"/>
      <c r="C2" s="59"/>
      <c r="D2" s="59"/>
      <c r="E2" s="59"/>
      <c r="F2" s="59"/>
      <c r="G2" s="59"/>
      <c r="H2" s="59"/>
      <c r="I2" s="59"/>
      <c r="J2" s="59"/>
      <c r="K2" s="59"/>
    </row>
    <row r="3" spans="1:11" ht="26.25" customHeight="1">
      <c r="A3" s="60" t="s">
        <v>4</v>
      </c>
      <c r="B3" s="60" t="s">
        <v>5</v>
      </c>
      <c r="C3" s="62" t="s">
        <v>7</v>
      </c>
      <c r="D3" s="64" t="s">
        <v>8</v>
      </c>
      <c r="E3" s="66" t="s">
        <v>2</v>
      </c>
      <c r="F3" s="68" t="s">
        <v>3</v>
      </c>
      <c r="G3" s="69" t="s">
        <v>9</v>
      </c>
      <c r="H3" s="71" t="s">
        <v>10</v>
      </c>
      <c r="I3" s="57" t="s">
        <v>0</v>
      </c>
      <c r="J3" s="57"/>
      <c r="K3" s="57"/>
    </row>
    <row r="4" spans="1:11" ht="100.5" customHeight="1">
      <c r="A4" s="61"/>
      <c r="B4" s="61"/>
      <c r="C4" s="63"/>
      <c r="D4" s="65"/>
      <c r="E4" s="67"/>
      <c r="F4" s="66"/>
      <c r="G4" s="70"/>
      <c r="H4" s="69"/>
      <c r="I4" s="26" t="s">
        <v>11</v>
      </c>
      <c r="J4" s="26" t="s">
        <v>12</v>
      </c>
      <c r="K4" s="26" t="s">
        <v>13</v>
      </c>
    </row>
    <row r="5" spans="1:11" ht="209.25" customHeight="1">
      <c r="A5" s="28">
        <v>1</v>
      </c>
      <c r="B5" s="29" t="s">
        <v>15</v>
      </c>
      <c r="C5" s="19" t="s">
        <v>16</v>
      </c>
      <c r="D5" s="53" t="s">
        <v>168</v>
      </c>
      <c r="E5" s="31">
        <v>1500</v>
      </c>
      <c r="F5" s="32" t="s">
        <v>126</v>
      </c>
      <c r="G5" s="33">
        <v>229.67</v>
      </c>
      <c r="H5" s="34">
        <f>E5*G5</f>
        <v>344505</v>
      </c>
      <c r="I5" s="35" t="s">
        <v>258</v>
      </c>
      <c r="J5" s="31">
        <v>1500</v>
      </c>
      <c r="K5" s="35" t="s">
        <v>273</v>
      </c>
    </row>
    <row r="6" spans="1:11" ht="348" customHeight="1">
      <c r="A6" s="28">
        <f>A5+1</f>
        <v>2</v>
      </c>
      <c r="B6" s="29" t="s">
        <v>17</v>
      </c>
      <c r="C6" s="19" t="s">
        <v>18</v>
      </c>
      <c r="D6" s="53" t="s">
        <v>261</v>
      </c>
      <c r="E6" s="31">
        <v>3000</v>
      </c>
      <c r="F6" s="32" t="s">
        <v>126</v>
      </c>
      <c r="G6" s="33">
        <v>190</v>
      </c>
      <c r="H6" s="34">
        <f t="shared" ref="H6:H62" si="0">E6*G6</f>
        <v>570000</v>
      </c>
      <c r="I6" s="35" t="s">
        <v>258</v>
      </c>
      <c r="J6" s="31">
        <v>3000</v>
      </c>
      <c r="K6" s="35" t="s">
        <v>154</v>
      </c>
    </row>
    <row r="7" spans="1:11" ht="371.25" customHeight="1">
      <c r="A7" s="28">
        <f t="shared" ref="A7:A62" si="1">A6+1</f>
        <v>3</v>
      </c>
      <c r="B7" s="29" t="s">
        <v>19</v>
      </c>
      <c r="C7" s="19" t="s">
        <v>20</v>
      </c>
      <c r="D7" s="56" t="s">
        <v>339</v>
      </c>
      <c r="E7" s="31">
        <v>690</v>
      </c>
      <c r="F7" s="32" t="s">
        <v>127</v>
      </c>
      <c r="G7" s="33">
        <v>10924.85</v>
      </c>
      <c r="H7" s="34">
        <f t="shared" si="0"/>
        <v>7538146.5</v>
      </c>
      <c r="I7" s="35" t="s">
        <v>258</v>
      </c>
      <c r="J7" s="31">
        <v>690</v>
      </c>
      <c r="K7" s="35" t="s">
        <v>275</v>
      </c>
    </row>
    <row r="8" spans="1:11" ht="192.75" customHeight="1">
      <c r="A8" s="28">
        <f t="shared" si="1"/>
        <v>4</v>
      </c>
      <c r="B8" s="29" t="s">
        <v>21</v>
      </c>
      <c r="C8" s="19" t="s">
        <v>22</v>
      </c>
      <c r="D8" s="30" t="s">
        <v>260</v>
      </c>
      <c r="E8" s="31">
        <v>300</v>
      </c>
      <c r="F8" s="32" t="s">
        <v>1</v>
      </c>
      <c r="G8" s="33">
        <v>316.8</v>
      </c>
      <c r="H8" s="34">
        <f t="shared" si="0"/>
        <v>95040</v>
      </c>
      <c r="I8" s="35" t="s">
        <v>258</v>
      </c>
      <c r="J8" s="31">
        <v>300</v>
      </c>
      <c r="K8" s="35" t="s">
        <v>273</v>
      </c>
    </row>
    <row r="9" spans="1:11" ht="66.75" customHeight="1">
      <c r="A9" s="28">
        <f t="shared" si="1"/>
        <v>5</v>
      </c>
      <c r="B9" s="29" t="s">
        <v>23</v>
      </c>
      <c r="C9" s="19" t="s">
        <v>24</v>
      </c>
      <c r="D9" s="30" t="s">
        <v>303</v>
      </c>
      <c r="E9" s="31">
        <v>50</v>
      </c>
      <c r="F9" s="32" t="s">
        <v>1</v>
      </c>
      <c r="G9" s="33">
        <v>131</v>
      </c>
      <c r="H9" s="34">
        <f t="shared" si="0"/>
        <v>6550</v>
      </c>
      <c r="I9" s="35" t="s">
        <v>258</v>
      </c>
      <c r="J9" s="31">
        <v>50</v>
      </c>
      <c r="K9" s="35" t="s">
        <v>273</v>
      </c>
    </row>
    <row r="10" spans="1:11" ht="129.75" customHeight="1">
      <c r="A10" s="28">
        <f t="shared" si="1"/>
        <v>6</v>
      </c>
      <c r="B10" s="29" t="s">
        <v>25</v>
      </c>
      <c r="C10" s="19" t="s">
        <v>26</v>
      </c>
      <c r="D10" s="36" t="s">
        <v>169</v>
      </c>
      <c r="E10" s="31">
        <v>200</v>
      </c>
      <c r="F10" s="32" t="s">
        <v>1</v>
      </c>
      <c r="G10" s="33">
        <v>1000</v>
      </c>
      <c r="H10" s="34">
        <f t="shared" si="0"/>
        <v>200000</v>
      </c>
      <c r="I10" s="35" t="s">
        <v>258</v>
      </c>
      <c r="J10" s="31">
        <v>200</v>
      </c>
      <c r="K10" s="35" t="s">
        <v>273</v>
      </c>
    </row>
    <row r="11" spans="1:11" ht="109.5" customHeight="1">
      <c r="A11" s="28">
        <f t="shared" si="1"/>
        <v>7</v>
      </c>
      <c r="B11" s="29" t="s">
        <v>27</v>
      </c>
      <c r="C11" s="19" t="s">
        <v>28</v>
      </c>
      <c r="D11" s="30" t="s">
        <v>335</v>
      </c>
      <c r="E11" s="31">
        <v>20000</v>
      </c>
      <c r="F11" s="32" t="s">
        <v>1</v>
      </c>
      <c r="G11" s="33">
        <v>133.33000000000001</v>
      </c>
      <c r="H11" s="34">
        <f t="shared" si="0"/>
        <v>2666600.0000000005</v>
      </c>
      <c r="I11" s="35" t="s">
        <v>258</v>
      </c>
      <c r="J11" s="31">
        <v>20000</v>
      </c>
      <c r="K11" s="35" t="s">
        <v>274</v>
      </c>
    </row>
    <row r="12" spans="1:11" ht="102.75" customHeight="1">
      <c r="A12" s="28">
        <f t="shared" si="1"/>
        <v>8</v>
      </c>
      <c r="B12" s="29" t="s">
        <v>29</v>
      </c>
      <c r="C12" s="19" t="s">
        <v>30</v>
      </c>
      <c r="D12" s="30" t="s">
        <v>170</v>
      </c>
      <c r="E12" s="31">
        <v>150</v>
      </c>
      <c r="F12" s="32" t="s">
        <v>1</v>
      </c>
      <c r="G12" s="33">
        <v>490</v>
      </c>
      <c r="H12" s="34">
        <f t="shared" si="0"/>
        <v>73500</v>
      </c>
      <c r="I12" s="35" t="s">
        <v>258</v>
      </c>
      <c r="J12" s="31">
        <v>150</v>
      </c>
      <c r="K12" s="35" t="s">
        <v>273</v>
      </c>
    </row>
    <row r="13" spans="1:11" ht="105.75" customHeight="1">
      <c r="A13" s="28">
        <f t="shared" si="1"/>
        <v>9</v>
      </c>
      <c r="B13" s="29" t="s">
        <v>31</v>
      </c>
      <c r="C13" s="19" t="s">
        <v>32</v>
      </c>
      <c r="D13" s="30" t="s">
        <v>171</v>
      </c>
      <c r="E13" s="31">
        <v>400</v>
      </c>
      <c r="F13" s="32" t="s">
        <v>1</v>
      </c>
      <c r="G13" s="33">
        <v>346.66</v>
      </c>
      <c r="H13" s="34">
        <f t="shared" si="0"/>
        <v>138664</v>
      </c>
      <c r="I13" s="35" t="s">
        <v>258</v>
      </c>
      <c r="J13" s="31">
        <v>400</v>
      </c>
      <c r="K13" s="35" t="s">
        <v>273</v>
      </c>
    </row>
    <row r="14" spans="1:11" ht="159.75">
      <c r="A14" s="28">
        <f t="shared" si="1"/>
        <v>10</v>
      </c>
      <c r="B14" s="29" t="s">
        <v>33</v>
      </c>
      <c r="C14" s="19" t="s">
        <v>34</v>
      </c>
      <c r="D14" s="30" t="s">
        <v>302</v>
      </c>
      <c r="E14" s="31">
        <v>2500</v>
      </c>
      <c r="F14" s="32" t="s">
        <v>126</v>
      </c>
      <c r="G14" s="33">
        <v>177.49</v>
      </c>
      <c r="H14" s="34">
        <f>E14*G14</f>
        <v>443725</v>
      </c>
      <c r="I14" s="35" t="s">
        <v>258</v>
      </c>
      <c r="J14" s="31">
        <v>2500</v>
      </c>
      <c r="K14" s="35" t="s">
        <v>273</v>
      </c>
    </row>
    <row r="15" spans="1:11" ht="193.5" customHeight="1">
      <c r="A15" s="28">
        <f t="shared" si="1"/>
        <v>11</v>
      </c>
      <c r="B15" s="29" t="s">
        <v>35</v>
      </c>
      <c r="C15" s="19" t="s">
        <v>36</v>
      </c>
      <c r="D15" s="30" t="s">
        <v>172</v>
      </c>
      <c r="E15" s="37">
        <v>1000</v>
      </c>
      <c r="F15" s="38" t="s">
        <v>126</v>
      </c>
      <c r="G15" s="39">
        <v>626.08000000000004</v>
      </c>
      <c r="H15" s="34">
        <f t="shared" si="0"/>
        <v>626080</v>
      </c>
      <c r="I15" s="35" t="s">
        <v>258</v>
      </c>
      <c r="J15" s="37">
        <v>1000</v>
      </c>
      <c r="K15" s="35" t="s">
        <v>273</v>
      </c>
    </row>
    <row r="16" spans="1:11" ht="92.25" customHeight="1">
      <c r="A16" s="28">
        <f t="shared" si="1"/>
        <v>12</v>
      </c>
      <c r="B16" s="29" t="s">
        <v>37</v>
      </c>
      <c r="C16" s="19" t="s">
        <v>38</v>
      </c>
      <c r="D16" s="30" t="s">
        <v>173</v>
      </c>
      <c r="E16" s="37">
        <v>100</v>
      </c>
      <c r="F16" s="38" t="s">
        <v>1</v>
      </c>
      <c r="G16" s="39">
        <v>1100</v>
      </c>
      <c r="H16" s="34">
        <f t="shared" si="0"/>
        <v>110000</v>
      </c>
      <c r="I16" s="35" t="s">
        <v>258</v>
      </c>
      <c r="J16" s="37">
        <v>100</v>
      </c>
      <c r="K16" s="35" t="s">
        <v>273</v>
      </c>
    </row>
    <row r="17" spans="1:11" ht="105" customHeight="1">
      <c r="A17" s="28">
        <f t="shared" si="1"/>
        <v>13</v>
      </c>
      <c r="B17" s="29" t="s">
        <v>39</v>
      </c>
      <c r="C17" s="19" t="s">
        <v>40</v>
      </c>
      <c r="D17" s="30" t="s">
        <v>305</v>
      </c>
      <c r="E17" s="37">
        <v>2000</v>
      </c>
      <c r="F17" s="38" t="s">
        <v>1</v>
      </c>
      <c r="G17" s="39">
        <v>345.15</v>
      </c>
      <c r="H17" s="34">
        <f t="shared" si="0"/>
        <v>690300</v>
      </c>
      <c r="I17" s="35" t="s">
        <v>258</v>
      </c>
      <c r="J17" s="37">
        <v>2000</v>
      </c>
      <c r="K17" s="35" t="s">
        <v>273</v>
      </c>
    </row>
    <row r="18" spans="1:11" ht="97.5" customHeight="1">
      <c r="A18" s="28">
        <f t="shared" si="1"/>
        <v>14</v>
      </c>
      <c r="B18" s="29" t="s">
        <v>41</v>
      </c>
      <c r="C18" s="19" t="s">
        <v>42</v>
      </c>
      <c r="D18" s="30" t="s">
        <v>308</v>
      </c>
      <c r="E18" s="31">
        <v>80</v>
      </c>
      <c r="F18" s="32" t="s">
        <v>1</v>
      </c>
      <c r="G18" s="33">
        <v>1681.88</v>
      </c>
      <c r="H18" s="34">
        <f t="shared" si="0"/>
        <v>134550.40000000002</v>
      </c>
      <c r="I18" s="35" t="s">
        <v>258</v>
      </c>
      <c r="J18" s="31">
        <v>80</v>
      </c>
      <c r="K18" s="35" t="s">
        <v>273</v>
      </c>
    </row>
    <row r="19" spans="1:11" ht="97.5" customHeight="1">
      <c r="A19" s="28">
        <f t="shared" si="1"/>
        <v>15</v>
      </c>
      <c r="B19" s="29" t="s">
        <v>43</v>
      </c>
      <c r="C19" s="19" t="s">
        <v>44</v>
      </c>
      <c r="D19" s="30" t="s">
        <v>191</v>
      </c>
      <c r="E19" s="31">
        <v>1000</v>
      </c>
      <c r="F19" s="38" t="s">
        <v>128</v>
      </c>
      <c r="G19" s="39">
        <v>400</v>
      </c>
      <c r="H19" s="34">
        <f t="shared" si="0"/>
        <v>400000</v>
      </c>
      <c r="I19" s="35" t="s">
        <v>258</v>
      </c>
      <c r="J19" s="31">
        <v>1000</v>
      </c>
      <c r="K19" s="35" t="s">
        <v>273</v>
      </c>
    </row>
    <row r="20" spans="1:11" ht="107.25" customHeight="1">
      <c r="A20" s="28">
        <f t="shared" si="1"/>
        <v>16</v>
      </c>
      <c r="B20" s="29" t="s">
        <v>45</v>
      </c>
      <c r="C20" s="19" t="s">
        <v>46</v>
      </c>
      <c r="D20" s="30" t="s">
        <v>280</v>
      </c>
      <c r="E20" s="31">
        <v>1000</v>
      </c>
      <c r="F20" s="38" t="s">
        <v>1</v>
      </c>
      <c r="G20" s="39">
        <v>24.99</v>
      </c>
      <c r="H20" s="34">
        <f t="shared" si="0"/>
        <v>24990</v>
      </c>
      <c r="I20" s="35" t="s">
        <v>258</v>
      </c>
      <c r="J20" s="31">
        <v>1000</v>
      </c>
      <c r="K20" s="35" t="s">
        <v>273</v>
      </c>
    </row>
    <row r="21" spans="1:11" ht="103.5" customHeight="1">
      <c r="A21" s="28">
        <f t="shared" si="1"/>
        <v>17</v>
      </c>
      <c r="B21" s="29" t="s">
        <v>47</v>
      </c>
      <c r="C21" s="19" t="s">
        <v>48</v>
      </c>
      <c r="D21" s="30" t="s">
        <v>281</v>
      </c>
      <c r="E21" s="31">
        <v>1000</v>
      </c>
      <c r="F21" s="38" t="s">
        <v>1</v>
      </c>
      <c r="G21" s="39">
        <v>28</v>
      </c>
      <c r="H21" s="34">
        <f t="shared" si="0"/>
        <v>28000</v>
      </c>
      <c r="I21" s="35" t="s">
        <v>258</v>
      </c>
      <c r="J21" s="31">
        <v>1000</v>
      </c>
      <c r="K21" s="35" t="s">
        <v>273</v>
      </c>
    </row>
    <row r="22" spans="1:11" ht="107.25" customHeight="1">
      <c r="A22" s="28">
        <f t="shared" si="1"/>
        <v>18</v>
      </c>
      <c r="B22" s="29" t="s">
        <v>49</v>
      </c>
      <c r="C22" s="19" t="s">
        <v>50</v>
      </c>
      <c r="D22" s="30" t="s">
        <v>309</v>
      </c>
      <c r="E22" s="31">
        <v>1000</v>
      </c>
      <c r="F22" s="38" t="s">
        <v>1</v>
      </c>
      <c r="G22" s="39">
        <v>274.66000000000003</v>
      </c>
      <c r="H22" s="34">
        <f>E22*G22</f>
        <v>274660</v>
      </c>
      <c r="I22" s="35" t="s">
        <v>258</v>
      </c>
      <c r="J22" s="31">
        <v>1000</v>
      </c>
      <c r="K22" s="35" t="s">
        <v>273</v>
      </c>
    </row>
    <row r="23" spans="1:11" ht="110.25" customHeight="1">
      <c r="A23" s="28">
        <f t="shared" si="1"/>
        <v>19</v>
      </c>
      <c r="B23" s="29" t="s">
        <v>51</v>
      </c>
      <c r="C23" s="19" t="s">
        <v>52</v>
      </c>
      <c r="D23" s="30" t="s">
        <v>174</v>
      </c>
      <c r="E23" s="37">
        <v>10</v>
      </c>
      <c r="F23" s="38" t="s">
        <v>1</v>
      </c>
      <c r="G23" s="39">
        <v>2190</v>
      </c>
      <c r="H23" s="34">
        <f t="shared" si="0"/>
        <v>21900</v>
      </c>
      <c r="I23" s="35" t="s">
        <v>258</v>
      </c>
      <c r="J23" s="37">
        <v>10</v>
      </c>
      <c r="K23" s="35" t="s">
        <v>273</v>
      </c>
    </row>
    <row r="24" spans="1:11" ht="84" customHeight="1">
      <c r="A24" s="28">
        <f t="shared" si="1"/>
        <v>20</v>
      </c>
      <c r="B24" s="29" t="s">
        <v>53</v>
      </c>
      <c r="C24" s="19" t="s">
        <v>54</v>
      </c>
      <c r="D24" s="30" t="s">
        <v>311</v>
      </c>
      <c r="E24" s="37">
        <v>200</v>
      </c>
      <c r="F24" s="38" t="s">
        <v>1</v>
      </c>
      <c r="G24" s="39">
        <v>4680</v>
      </c>
      <c r="H24" s="34">
        <f t="shared" si="0"/>
        <v>936000</v>
      </c>
      <c r="I24" s="35" t="s">
        <v>258</v>
      </c>
      <c r="J24" s="37">
        <v>200</v>
      </c>
      <c r="K24" s="35" t="s">
        <v>273</v>
      </c>
    </row>
    <row r="25" spans="1:11" ht="95.25" customHeight="1">
      <c r="A25" s="28">
        <f t="shared" si="1"/>
        <v>21</v>
      </c>
      <c r="B25" s="29" t="s">
        <v>55</v>
      </c>
      <c r="C25" s="19" t="s">
        <v>56</v>
      </c>
      <c r="D25" s="30" t="s">
        <v>313</v>
      </c>
      <c r="E25" s="31">
        <v>10</v>
      </c>
      <c r="F25" s="32" t="s">
        <v>1</v>
      </c>
      <c r="G25" s="33">
        <v>1580</v>
      </c>
      <c r="H25" s="34">
        <f t="shared" si="0"/>
        <v>15800</v>
      </c>
      <c r="I25" s="35" t="s">
        <v>258</v>
      </c>
      <c r="J25" s="31">
        <v>10</v>
      </c>
      <c r="K25" s="35" t="s">
        <v>273</v>
      </c>
    </row>
    <row r="26" spans="1:11" ht="65.25" customHeight="1">
      <c r="A26" s="28">
        <f t="shared" si="1"/>
        <v>22</v>
      </c>
      <c r="B26" s="29" t="s">
        <v>57</v>
      </c>
      <c r="C26" s="19" t="s">
        <v>58</v>
      </c>
      <c r="D26" s="30" t="s">
        <v>336</v>
      </c>
      <c r="E26" s="31">
        <v>50</v>
      </c>
      <c r="F26" s="32" t="s">
        <v>1</v>
      </c>
      <c r="G26" s="33">
        <v>232.51</v>
      </c>
      <c r="H26" s="34">
        <f t="shared" si="0"/>
        <v>11625.5</v>
      </c>
      <c r="I26" s="35" t="s">
        <v>258</v>
      </c>
      <c r="J26" s="31">
        <v>50</v>
      </c>
      <c r="K26" s="35" t="s">
        <v>273</v>
      </c>
    </row>
    <row r="27" spans="1:11" ht="75.75" customHeight="1">
      <c r="A27" s="28">
        <f t="shared" si="1"/>
        <v>23</v>
      </c>
      <c r="B27" s="29" t="s">
        <v>59</v>
      </c>
      <c r="C27" s="19" t="s">
        <v>60</v>
      </c>
      <c r="D27" s="30" t="s">
        <v>315</v>
      </c>
      <c r="E27" s="31">
        <v>50</v>
      </c>
      <c r="F27" s="32" t="s">
        <v>1</v>
      </c>
      <c r="G27" s="33">
        <v>899</v>
      </c>
      <c r="H27" s="34">
        <f t="shared" si="0"/>
        <v>44950</v>
      </c>
      <c r="I27" s="35" t="s">
        <v>258</v>
      </c>
      <c r="J27" s="31">
        <v>50</v>
      </c>
      <c r="K27" s="35" t="s">
        <v>273</v>
      </c>
    </row>
    <row r="28" spans="1:11" ht="81" customHeight="1">
      <c r="A28" s="28">
        <f t="shared" si="1"/>
        <v>24</v>
      </c>
      <c r="B28" s="29" t="s">
        <v>61</v>
      </c>
      <c r="C28" s="19" t="s">
        <v>201</v>
      </c>
      <c r="D28" s="30" t="s">
        <v>316</v>
      </c>
      <c r="E28" s="31">
        <v>50</v>
      </c>
      <c r="F28" s="32" t="s">
        <v>1</v>
      </c>
      <c r="G28" s="33">
        <v>466</v>
      </c>
      <c r="H28" s="34">
        <f>E28*G28</f>
        <v>23300</v>
      </c>
      <c r="I28" s="35" t="s">
        <v>258</v>
      </c>
      <c r="J28" s="31">
        <v>50</v>
      </c>
      <c r="K28" s="35" t="s">
        <v>273</v>
      </c>
    </row>
    <row r="29" spans="1:11" ht="77.25" customHeight="1">
      <c r="A29" s="28">
        <f t="shared" si="1"/>
        <v>25</v>
      </c>
      <c r="B29" s="29" t="s">
        <v>62</v>
      </c>
      <c r="C29" s="19" t="s">
        <v>63</v>
      </c>
      <c r="D29" s="30" t="s">
        <v>317</v>
      </c>
      <c r="E29" s="31">
        <v>50</v>
      </c>
      <c r="F29" s="32" t="s">
        <v>1</v>
      </c>
      <c r="G29" s="33">
        <v>468</v>
      </c>
      <c r="H29" s="34">
        <f t="shared" si="0"/>
        <v>23400</v>
      </c>
      <c r="I29" s="35" t="s">
        <v>258</v>
      </c>
      <c r="J29" s="31">
        <v>50</v>
      </c>
      <c r="K29" s="35" t="s">
        <v>273</v>
      </c>
    </row>
    <row r="30" spans="1:11" ht="123.75" customHeight="1">
      <c r="A30" s="28">
        <f t="shared" si="1"/>
        <v>26</v>
      </c>
      <c r="B30" s="29" t="s">
        <v>64</v>
      </c>
      <c r="C30" s="19" t="s">
        <v>65</v>
      </c>
      <c r="D30" s="30" t="s">
        <v>207</v>
      </c>
      <c r="E30" s="37">
        <v>30</v>
      </c>
      <c r="F30" s="38" t="s">
        <v>1</v>
      </c>
      <c r="G30" s="39">
        <v>3405</v>
      </c>
      <c r="H30" s="34">
        <f t="shared" si="0"/>
        <v>102150</v>
      </c>
      <c r="I30" s="35" t="s">
        <v>258</v>
      </c>
      <c r="J30" s="37">
        <v>30</v>
      </c>
      <c r="K30" s="35" t="s">
        <v>273</v>
      </c>
    </row>
    <row r="31" spans="1:11" ht="64.5" customHeight="1">
      <c r="A31" s="28">
        <f t="shared" si="1"/>
        <v>27</v>
      </c>
      <c r="B31" s="29" t="s">
        <v>66</v>
      </c>
      <c r="C31" s="19" t="s">
        <v>67</v>
      </c>
      <c r="D31" s="30" t="s">
        <v>284</v>
      </c>
      <c r="E31" s="37">
        <v>50</v>
      </c>
      <c r="F31" s="38" t="s">
        <v>1</v>
      </c>
      <c r="G31" s="39">
        <v>1333.2</v>
      </c>
      <c r="H31" s="34">
        <f t="shared" si="0"/>
        <v>66660</v>
      </c>
      <c r="I31" s="35" t="s">
        <v>258</v>
      </c>
      <c r="J31" s="37">
        <v>50</v>
      </c>
      <c r="K31" s="35" t="s">
        <v>273</v>
      </c>
    </row>
    <row r="32" spans="1:11" ht="74.25" customHeight="1">
      <c r="A32" s="28">
        <f t="shared" si="1"/>
        <v>28</v>
      </c>
      <c r="B32" s="29" t="s">
        <v>68</v>
      </c>
      <c r="C32" s="19" t="s">
        <v>69</v>
      </c>
      <c r="D32" s="30" t="s">
        <v>322</v>
      </c>
      <c r="E32" s="37">
        <v>30</v>
      </c>
      <c r="F32" s="38" t="s">
        <v>1</v>
      </c>
      <c r="G32" s="39">
        <v>2600</v>
      </c>
      <c r="H32" s="34">
        <f t="shared" si="0"/>
        <v>78000</v>
      </c>
      <c r="I32" s="35" t="s">
        <v>258</v>
      </c>
      <c r="J32" s="37">
        <v>30</v>
      </c>
      <c r="K32" s="35" t="s">
        <v>273</v>
      </c>
    </row>
    <row r="33" spans="1:11" ht="76.5" customHeight="1">
      <c r="A33" s="28">
        <f t="shared" si="1"/>
        <v>29</v>
      </c>
      <c r="B33" s="29" t="s">
        <v>70</v>
      </c>
      <c r="C33" s="19" t="s">
        <v>71</v>
      </c>
      <c r="D33" s="30" t="s">
        <v>285</v>
      </c>
      <c r="E33" s="37">
        <v>80</v>
      </c>
      <c r="F33" s="38" t="s">
        <v>1</v>
      </c>
      <c r="G33" s="39">
        <v>682.5</v>
      </c>
      <c r="H33" s="34">
        <f t="shared" si="0"/>
        <v>54600</v>
      </c>
      <c r="I33" s="35" t="s">
        <v>258</v>
      </c>
      <c r="J33" s="37">
        <v>80</v>
      </c>
      <c r="K33" s="35" t="s">
        <v>273</v>
      </c>
    </row>
    <row r="34" spans="1:11" ht="69" customHeight="1">
      <c r="A34" s="28">
        <f t="shared" si="1"/>
        <v>30</v>
      </c>
      <c r="B34" s="29" t="s">
        <v>72</v>
      </c>
      <c r="C34" s="19" t="s">
        <v>282</v>
      </c>
      <c r="D34" s="30" t="s">
        <v>286</v>
      </c>
      <c r="E34" s="37">
        <v>50</v>
      </c>
      <c r="F34" s="38" t="s">
        <v>1</v>
      </c>
      <c r="G34" s="39">
        <v>1497</v>
      </c>
      <c r="H34" s="34">
        <f t="shared" si="0"/>
        <v>74850</v>
      </c>
      <c r="I34" s="35" t="s">
        <v>258</v>
      </c>
      <c r="J34" s="37">
        <v>50</v>
      </c>
      <c r="K34" s="35" t="s">
        <v>273</v>
      </c>
    </row>
    <row r="35" spans="1:11" ht="81.75" customHeight="1">
      <c r="A35" s="28">
        <f t="shared" si="1"/>
        <v>31</v>
      </c>
      <c r="B35" s="29" t="s">
        <v>73</v>
      </c>
      <c r="C35" s="19" t="s">
        <v>74</v>
      </c>
      <c r="D35" s="30" t="s">
        <v>287</v>
      </c>
      <c r="E35" s="37">
        <v>10</v>
      </c>
      <c r="F35" s="38" t="s">
        <v>1</v>
      </c>
      <c r="G35" s="39">
        <v>1158</v>
      </c>
      <c r="H35" s="34">
        <f t="shared" si="0"/>
        <v>11580</v>
      </c>
      <c r="I35" s="35" t="s">
        <v>258</v>
      </c>
      <c r="J35" s="37">
        <v>10</v>
      </c>
      <c r="K35" s="35" t="s">
        <v>273</v>
      </c>
    </row>
    <row r="36" spans="1:11" ht="75.75" customHeight="1">
      <c r="A36" s="28">
        <f t="shared" si="1"/>
        <v>32</v>
      </c>
      <c r="B36" s="29" t="s">
        <v>75</v>
      </c>
      <c r="C36" s="19" t="s">
        <v>146</v>
      </c>
      <c r="D36" s="30" t="s">
        <v>331</v>
      </c>
      <c r="E36" s="37">
        <v>30</v>
      </c>
      <c r="F36" s="38" t="s">
        <v>1</v>
      </c>
      <c r="G36" s="39">
        <v>5920</v>
      </c>
      <c r="H36" s="34">
        <f t="shared" si="0"/>
        <v>177600</v>
      </c>
      <c r="I36" s="35" t="s">
        <v>258</v>
      </c>
      <c r="J36" s="37">
        <v>30</v>
      </c>
      <c r="K36" s="35" t="s">
        <v>273</v>
      </c>
    </row>
    <row r="37" spans="1:11" ht="74.25" customHeight="1">
      <c r="A37" s="28">
        <f t="shared" si="1"/>
        <v>33</v>
      </c>
      <c r="B37" s="29" t="s">
        <v>76</v>
      </c>
      <c r="C37" s="19" t="s">
        <v>77</v>
      </c>
      <c r="D37" s="30" t="s">
        <v>334</v>
      </c>
      <c r="E37" s="37">
        <v>30</v>
      </c>
      <c r="F37" s="38" t="s">
        <v>1</v>
      </c>
      <c r="G37" s="39">
        <v>5920</v>
      </c>
      <c r="H37" s="34">
        <f t="shared" si="0"/>
        <v>177600</v>
      </c>
      <c r="I37" s="35" t="s">
        <v>258</v>
      </c>
      <c r="J37" s="37">
        <v>30</v>
      </c>
      <c r="K37" s="35" t="s">
        <v>273</v>
      </c>
    </row>
    <row r="38" spans="1:11" ht="79.5" customHeight="1">
      <c r="A38" s="28">
        <f t="shared" si="1"/>
        <v>34</v>
      </c>
      <c r="B38" s="29" t="s">
        <v>78</v>
      </c>
      <c r="C38" s="19" t="s">
        <v>79</v>
      </c>
      <c r="D38" s="30" t="s">
        <v>288</v>
      </c>
      <c r="E38" s="40">
        <v>75</v>
      </c>
      <c r="F38" s="38" t="s">
        <v>1</v>
      </c>
      <c r="G38" s="39">
        <v>1000</v>
      </c>
      <c r="H38" s="34">
        <f t="shared" si="0"/>
        <v>75000</v>
      </c>
      <c r="I38" s="35" t="s">
        <v>258</v>
      </c>
      <c r="J38" s="40">
        <v>75</v>
      </c>
      <c r="K38" s="35" t="s">
        <v>273</v>
      </c>
    </row>
    <row r="39" spans="1:11" ht="138" customHeight="1">
      <c r="A39" s="28">
        <f t="shared" si="1"/>
        <v>35</v>
      </c>
      <c r="B39" s="29" t="s">
        <v>80</v>
      </c>
      <c r="C39" s="19" t="s">
        <v>81</v>
      </c>
      <c r="D39" s="30" t="s">
        <v>295</v>
      </c>
      <c r="E39" s="40">
        <v>20</v>
      </c>
      <c r="F39" s="38" t="s">
        <v>1</v>
      </c>
      <c r="G39" s="39">
        <v>2500</v>
      </c>
      <c r="H39" s="34">
        <f t="shared" si="0"/>
        <v>50000</v>
      </c>
      <c r="I39" s="35" t="s">
        <v>258</v>
      </c>
      <c r="J39" s="40">
        <v>20</v>
      </c>
      <c r="K39" s="35" t="s">
        <v>273</v>
      </c>
    </row>
    <row r="40" spans="1:11" ht="93.75" customHeight="1">
      <c r="A40" s="28">
        <f t="shared" si="1"/>
        <v>36</v>
      </c>
      <c r="B40" s="29" t="s">
        <v>82</v>
      </c>
      <c r="C40" s="19" t="s">
        <v>220</v>
      </c>
      <c r="D40" s="30" t="s">
        <v>175</v>
      </c>
      <c r="E40" s="31">
        <v>10</v>
      </c>
      <c r="F40" s="32" t="s">
        <v>1</v>
      </c>
      <c r="G40" s="33">
        <v>1662</v>
      </c>
      <c r="H40" s="34">
        <f t="shared" si="0"/>
        <v>16620</v>
      </c>
      <c r="I40" s="35" t="s">
        <v>258</v>
      </c>
      <c r="J40" s="31">
        <v>10</v>
      </c>
      <c r="K40" s="35" t="s">
        <v>273</v>
      </c>
    </row>
    <row r="41" spans="1:11" ht="152.25" customHeight="1">
      <c r="A41" s="28">
        <f t="shared" si="1"/>
        <v>37</v>
      </c>
      <c r="B41" s="29" t="s">
        <v>83</v>
      </c>
      <c r="C41" s="19" t="s">
        <v>84</v>
      </c>
      <c r="D41" s="30" t="s">
        <v>176</v>
      </c>
      <c r="E41" s="31">
        <v>500</v>
      </c>
      <c r="F41" s="32" t="s">
        <v>129</v>
      </c>
      <c r="G41" s="33">
        <v>2600</v>
      </c>
      <c r="H41" s="34">
        <f t="shared" si="0"/>
        <v>1300000</v>
      </c>
      <c r="I41" s="35" t="s">
        <v>258</v>
      </c>
      <c r="J41" s="31">
        <v>500</v>
      </c>
      <c r="K41" s="35" t="s">
        <v>273</v>
      </c>
    </row>
    <row r="42" spans="1:11" ht="160.5" customHeight="1">
      <c r="A42" s="28">
        <f t="shared" si="1"/>
        <v>38</v>
      </c>
      <c r="B42" s="29" t="s">
        <v>85</v>
      </c>
      <c r="C42" s="19" t="s">
        <v>86</v>
      </c>
      <c r="D42" s="30" t="s">
        <v>177</v>
      </c>
      <c r="E42" s="31">
        <v>250</v>
      </c>
      <c r="F42" s="32" t="s">
        <v>129</v>
      </c>
      <c r="G42" s="33">
        <v>2500</v>
      </c>
      <c r="H42" s="34">
        <f t="shared" si="0"/>
        <v>625000</v>
      </c>
      <c r="I42" s="35" t="s">
        <v>258</v>
      </c>
      <c r="J42" s="31">
        <v>250</v>
      </c>
      <c r="K42" s="35" t="s">
        <v>273</v>
      </c>
    </row>
    <row r="43" spans="1:11" ht="173.25" customHeight="1">
      <c r="A43" s="28">
        <f t="shared" si="1"/>
        <v>39</v>
      </c>
      <c r="B43" s="29" t="s">
        <v>87</v>
      </c>
      <c r="C43" s="19" t="s">
        <v>88</v>
      </c>
      <c r="D43" s="30" t="s">
        <v>178</v>
      </c>
      <c r="E43" s="31">
        <v>200</v>
      </c>
      <c r="F43" s="32" t="s">
        <v>129</v>
      </c>
      <c r="G43" s="33">
        <v>2500</v>
      </c>
      <c r="H43" s="34">
        <f t="shared" si="0"/>
        <v>500000</v>
      </c>
      <c r="I43" s="35" t="s">
        <v>258</v>
      </c>
      <c r="J43" s="31">
        <v>200</v>
      </c>
      <c r="K43" s="35" t="s">
        <v>273</v>
      </c>
    </row>
    <row r="44" spans="1:11" ht="166.5" customHeight="1">
      <c r="A44" s="28">
        <f t="shared" si="1"/>
        <v>40</v>
      </c>
      <c r="B44" s="29" t="s">
        <v>89</v>
      </c>
      <c r="C44" s="19" t="s">
        <v>90</v>
      </c>
      <c r="D44" s="30" t="s">
        <v>179</v>
      </c>
      <c r="E44" s="31">
        <v>200</v>
      </c>
      <c r="F44" s="32" t="s">
        <v>129</v>
      </c>
      <c r="G44" s="33">
        <v>2500</v>
      </c>
      <c r="H44" s="34">
        <f t="shared" si="0"/>
        <v>500000</v>
      </c>
      <c r="I44" s="35" t="s">
        <v>258</v>
      </c>
      <c r="J44" s="31">
        <v>200</v>
      </c>
      <c r="K44" s="35" t="s">
        <v>273</v>
      </c>
    </row>
    <row r="45" spans="1:11" ht="74.25" customHeight="1">
      <c r="A45" s="28">
        <f t="shared" si="1"/>
        <v>41</v>
      </c>
      <c r="B45" s="29" t="s">
        <v>91</v>
      </c>
      <c r="C45" s="19" t="s">
        <v>92</v>
      </c>
      <c r="D45" s="30" t="s">
        <v>297</v>
      </c>
      <c r="E45" s="40">
        <v>15</v>
      </c>
      <c r="F45" s="38" t="s">
        <v>1</v>
      </c>
      <c r="G45" s="39">
        <v>3220</v>
      </c>
      <c r="H45" s="34">
        <f t="shared" si="0"/>
        <v>48300</v>
      </c>
      <c r="I45" s="35" t="s">
        <v>258</v>
      </c>
      <c r="J45" s="40">
        <v>15</v>
      </c>
      <c r="K45" s="35" t="s">
        <v>273</v>
      </c>
    </row>
    <row r="46" spans="1:11" ht="99.75">
      <c r="A46" s="28">
        <f t="shared" si="1"/>
        <v>42</v>
      </c>
      <c r="B46" s="29" t="s">
        <v>93</v>
      </c>
      <c r="C46" s="19" t="s">
        <v>94</v>
      </c>
      <c r="D46" s="30" t="s">
        <v>296</v>
      </c>
      <c r="E46" s="40">
        <v>20</v>
      </c>
      <c r="F46" s="38" t="s">
        <v>1</v>
      </c>
      <c r="G46" s="39">
        <v>2502</v>
      </c>
      <c r="H46" s="34">
        <f t="shared" si="0"/>
        <v>50040</v>
      </c>
      <c r="I46" s="35" t="s">
        <v>258</v>
      </c>
      <c r="J46" s="40">
        <v>20</v>
      </c>
      <c r="K46" s="35" t="s">
        <v>273</v>
      </c>
    </row>
    <row r="47" spans="1:11" ht="192.75" customHeight="1">
      <c r="A47" s="28">
        <f t="shared" si="1"/>
        <v>43</v>
      </c>
      <c r="B47" s="29" t="s">
        <v>95</v>
      </c>
      <c r="C47" s="19" t="s">
        <v>96</v>
      </c>
      <c r="D47" s="30" t="s">
        <v>298</v>
      </c>
      <c r="E47" s="40">
        <v>60</v>
      </c>
      <c r="F47" s="38" t="s">
        <v>1</v>
      </c>
      <c r="G47" s="39">
        <v>5000</v>
      </c>
      <c r="H47" s="34">
        <f t="shared" si="0"/>
        <v>300000</v>
      </c>
      <c r="I47" s="35" t="s">
        <v>258</v>
      </c>
      <c r="J47" s="40">
        <v>60</v>
      </c>
      <c r="K47" s="35" t="s">
        <v>273</v>
      </c>
    </row>
    <row r="48" spans="1:11" ht="62.25" customHeight="1">
      <c r="A48" s="28">
        <f t="shared" si="1"/>
        <v>44</v>
      </c>
      <c r="B48" s="29" t="s">
        <v>97</v>
      </c>
      <c r="C48" s="19" t="s">
        <v>98</v>
      </c>
      <c r="D48" s="30" t="s">
        <v>299</v>
      </c>
      <c r="E48" s="52">
        <v>500</v>
      </c>
      <c r="F48" s="38" t="s">
        <v>1</v>
      </c>
      <c r="G48" s="39">
        <v>8</v>
      </c>
      <c r="H48" s="34">
        <f t="shared" si="0"/>
        <v>4000</v>
      </c>
      <c r="I48" s="35" t="s">
        <v>258</v>
      </c>
      <c r="J48" s="40">
        <v>500</v>
      </c>
      <c r="K48" s="35" t="s">
        <v>273</v>
      </c>
    </row>
    <row r="49" spans="1:11" ht="107.25" customHeight="1">
      <c r="A49" s="28">
        <f t="shared" si="1"/>
        <v>45</v>
      </c>
      <c r="B49" s="29" t="s">
        <v>99</v>
      </c>
      <c r="C49" s="19" t="s">
        <v>100</v>
      </c>
      <c r="D49" s="30" t="s">
        <v>337</v>
      </c>
      <c r="E49" s="40">
        <v>20</v>
      </c>
      <c r="F49" s="38" t="s">
        <v>1</v>
      </c>
      <c r="G49" s="39">
        <v>800</v>
      </c>
      <c r="H49" s="34">
        <f t="shared" si="0"/>
        <v>16000</v>
      </c>
      <c r="I49" s="35" t="s">
        <v>258</v>
      </c>
      <c r="J49" s="40">
        <v>20</v>
      </c>
      <c r="K49" s="35" t="s">
        <v>273</v>
      </c>
    </row>
    <row r="50" spans="1:11" ht="78" customHeight="1">
      <c r="A50" s="28">
        <f t="shared" si="1"/>
        <v>46</v>
      </c>
      <c r="B50" s="29" t="s">
        <v>101</v>
      </c>
      <c r="C50" s="19" t="s">
        <v>102</v>
      </c>
      <c r="D50" s="30" t="s">
        <v>239</v>
      </c>
      <c r="E50" s="40">
        <v>30</v>
      </c>
      <c r="F50" s="38" t="s">
        <v>1</v>
      </c>
      <c r="G50" s="39">
        <v>650</v>
      </c>
      <c r="H50" s="34">
        <f t="shared" si="0"/>
        <v>19500</v>
      </c>
      <c r="I50" s="35" t="s">
        <v>258</v>
      </c>
      <c r="J50" s="40">
        <v>30</v>
      </c>
      <c r="K50" s="35" t="s">
        <v>273</v>
      </c>
    </row>
    <row r="51" spans="1:11" ht="90.75" customHeight="1">
      <c r="A51" s="28">
        <f t="shared" si="1"/>
        <v>47</v>
      </c>
      <c r="B51" s="29" t="s">
        <v>103</v>
      </c>
      <c r="C51" s="19" t="s">
        <v>104</v>
      </c>
      <c r="D51" s="30" t="s">
        <v>240</v>
      </c>
      <c r="E51" s="40">
        <v>30</v>
      </c>
      <c r="F51" s="38" t="s">
        <v>1</v>
      </c>
      <c r="G51" s="39">
        <v>50</v>
      </c>
      <c r="H51" s="34">
        <f t="shared" si="0"/>
        <v>1500</v>
      </c>
      <c r="I51" s="35" t="s">
        <v>258</v>
      </c>
      <c r="J51" s="40">
        <v>30</v>
      </c>
      <c r="K51" s="35" t="s">
        <v>273</v>
      </c>
    </row>
    <row r="52" spans="1:11" ht="78.75" customHeight="1">
      <c r="A52" s="28">
        <f t="shared" si="1"/>
        <v>48</v>
      </c>
      <c r="B52" s="29" t="s">
        <v>105</v>
      </c>
      <c r="C52" s="19" t="s">
        <v>106</v>
      </c>
      <c r="D52" s="30" t="s">
        <v>241</v>
      </c>
      <c r="E52" s="40">
        <v>30</v>
      </c>
      <c r="F52" s="38" t="s">
        <v>1</v>
      </c>
      <c r="G52" s="39">
        <v>1600</v>
      </c>
      <c r="H52" s="34">
        <f t="shared" si="0"/>
        <v>48000</v>
      </c>
      <c r="I52" s="35" t="s">
        <v>258</v>
      </c>
      <c r="J52" s="40">
        <v>30</v>
      </c>
      <c r="K52" s="35" t="s">
        <v>273</v>
      </c>
    </row>
    <row r="53" spans="1:11" ht="93" customHeight="1">
      <c r="A53" s="28">
        <f t="shared" si="1"/>
        <v>49</v>
      </c>
      <c r="B53" s="29" t="s">
        <v>107</v>
      </c>
      <c r="C53" s="19" t="s">
        <v>108</v>
      </c>
      <c r="D53" s="30" t="s">
        <v>242</v>
      </c>
      <c r="E53" s="40">
        <v>50</v>
      </c>
      <c r="F53" s="38" t="s">
        <v>1</v>
      </c>
      <c r="G53" s="39">
        <v>400</v>
      </c>
      <c r="H53" s="34">
        <f t="shared" si="0"/>
        <v>20000</v>
      </c>
      <c r="I53" s="35" t="s">
        <v>258</v>
      </c>
      <c r="J53" s="40">
        <v>50</v>
      </c>
      <c r="K53" s="35" t="s">
        <v>273</v>
      </c>
    </row>
    <row r="54" spans="1:11" ht="123.75" customHeight="1">
      <c r="A54" s="28">
        <f t="shared" si="1"/>
        <v>50</v>
      </c>
      <c r="B54" s="29" t="s">
        <v>109</v>
      </c>
      <c r="C54" s="19" t="s">
        <v>110</v>
      </c>
      <c r="D54" s="30" t="s">
        <v>180</v>
      </c>
      <c r="E54" s="40">
        <v>300</v>
      </c>
      <c r="F54" s="38" t="s">
        <v>129</v>
      </c>
      <c r="G54" s="39">
        <v>280</v>
      </c>
      <c r="H54" s="34">
        <f t="shared" si="0"/>
        <v>84000</v>
      </c>
      <c r="I54" s="35" t="s">
        <v>258</v>
      </c>
      <c r="J54" s="40">
        <v>300</v>
      </c>
      <c r="K54" s="35" t="s">
        <v>273</v>
      </c>
    </row>
    <row r="55" spans="1:11" ht="65.25" customHeight="1">
      <c r="A55" s="28">
        <f t="shared" si="1"/>
        <v>51</v>
      </c>
      <c r="B55" s="29" t="s">
        <v>111</v>
      </c>
      <c r="C55" s="19" t="s">
        <v>147</v>
      </c>
      <c r="D55" s="30" t="s">
        <v>338</v>
      </c>
      <c r="E55" s="40">
        <v>10</v>
      </c>
      <c r="F55" s="38" t="s">
        <v>1</v>
      </c>
      <c r="G55" s="39">
        <v>800</v>
      </c>
      <c r="H55" s="34">
        <f t="shared" si="0"/>
        <v>8000</v>
      </c>
      <c r="I55" s="35" t="s">
        <v>258</v>
      </c>
      <c r="J55" s="40">
        <v>10</v>
      </c>
      <c r="K55" s="35" t="s">
        <v>273</v>
      </c>
    </row>
    <row r="56" spans="1:11" ht="77.25" customHeight="1">
      <c r="A56" s="28">
        <f t="shared" si="1"/>
        <v>52</v>
      </c>
      <c r="B56" s="29" t="s">
        <v>112</v>
      </c>
      <c r="C56" s="19" t="s">
        <v>113</v>
      </c>
      <c r="D56" s="30" t="s">
        <v>181</v>
      </c>
      <c r="E56" s="40">
        <v>10</v>
      </c>
      <c r="F56" s="38" t="s">
        <v>1</v>
      </c>
      <c r="G56" s="39">
        <v>2900</v>
      </c>
      <c r="H56" s="34">
        <f t="shared" si="0"/>
        <v>29000</v>
      </c>
      <c r="I56" s="35" t="s">
        <v>258</v>
      </c>
      <c r="J56" s="40">
        <v>10</v>
      </c>
      <c r="K56" s="35" t="s">
        <v>273</v>
      </c>
    </row>
    <row r="57" spans="1:11" ht="63.75" customHeight="1">
      <c r="A57" s="28">
        <f t="shared" si="1"/>
        <v>53</v>
      </c>
      <c r="B57" s="29" t="s">
        <v>114</v>
      </c>
      <c r="C57" s="19" t="s">
        <v>115</v>
      </c>
      <c r="D57" s="30" t="s">
        <v>289</v>
      </c>
      <c r="E57" s="40">
        <v>25</v>
      </c>
      <c r="F57" s="38" t="s">
        <v>1</v>
      </c>
      <c r="G57" s="39">
        <v>8600</v>
      </c>
      <c r="H57" s="34">
        <f t="shared" si="0"/>
        <v>215000</v>
      </c>
      <c r="I57" s="35" t="s">
        <v>258</v>
      </c>
      <c r="J57" s="40">
        <v>25</v>
      </c>
      <c r="K57" s="35" t="s">
        <v>273</v>
      </c>
    </row>
    <row r="58" spans="1:11" ht="57">
      <c r="A58" s="28">
        <f t="shared" si="1"/>
        <v>54</v>
      </c>
      <c r="B58" s="29" t="s">
        <v>116</v>
      </c>
      <c r="C58" s="19" t="s">
        <v>117</v>
      </c>
      <c r="D58" s="30" t="s">
        <v>290</v>
      </c>
      <c r="E58" s="40">
        <v>67</v>
      </c>
      <c r="F58" s="38" t="s">
        <v>1</v>
      </c>
      <c r="G58" s="39">
        <v>2200</v>
      </c>
      <c r="H58" s="34">
        <f t="shared" si="0"/>
        <v>147400</v>
      </c>
      <c r="I58" s="35" t="s">
        <v>258</v>
      </c>
      <c r="J58" s="40">
        <v>67</v>
      </c>
      <c r="K58" s="35" t="s">
        <v>273</v>
      </c>
    </row>
    <row r="59" spans="1:11" ht="57">
      <c r="A59" s="28">
        <f t="shared" si="1"/>
        <v>55</v>
      </c>
      <c r="B59" s="29" t="s">
        <v>118</v>
      </c>
      <c r="C59" s="19" t="s">
        <v>119</v>
      </c>
      <c r="D59" s="30" t="s">
        <v>291</v>
      </c>
      <c r="E59" s="40">
        <v>70</v>
      </c>
      <c r="F59" s="38" t="s">
        <v>1</v>
      </c>
      <c r="G59" s="39">
        <v>1930</v>
      </c>
      <c r="H59" s="34">
        <f t="shared" si="0"/>
        <v>135100</v>
      </c>
      <c r="I59" s="35" t="s">
        <v>258</v>
      </c>
      <c r="J59" s="40">
        <v>70</v>
      </c>
      <c r="K59" s="35" t="s">
        <v>273</v>
      </c>
    </row>
    <row r="60" spans="1:11" s="1" customFormat="1" ht="57">
      <c r="A60" s="28">
        <f t="shared" si="1"/>
        <v>56</v>
      </c>
      <c r="B60" s="29" t="s">
        <v>120</v>
      </c>
      <c r="C60" s="19" t="s">
        <v>121</v>
      </c>
      <c r="D60" s="30" t="s">
        <v>292</v>
      </c>
      <c r="E60" s="40">
        <v>70</v>
      </c>
      <c r="F60" s="38" t="s">
        <v>1</v>
      </c>
      <c r="G60" s="39">
        <v>3500</v>
      </c>
      <c r="H60" s="34">
        <f t="shared" si="0"/>
        <v>245000</v>
      </c>
      <c r="I60" s="35" t="s">
        <v>258</v>
      </c>
      <c r="J60" s="40">
        <v>70</v>
      </c>
      <c r="K60" s="35" t="s">
        <v>273</v>
      </c>
    </row>
    <row r="61" spans="1:11" ht="65.25" customHeight="1">
      <c r="A61" s="28">
        <f t="shared" si="1"/>
        <v>57</v>
      </c>
      <c r="B61" s="29" t="s">
        <v>122</v>
      </c>
      <c r="C61" s="19" t="s">
        <v>123</v>
      </c>
      <c r="D61" s="30" t="s">
        <v>293</v>
      </c>
      <c r="E61" s="40">
        <v>30</v>
      </c>
      <c r="F61" s="38" t="s">
        <v>1</v>
      </c>
      <c r="G61" s="40">
        <v>320</v>
      </c>
      <c r="H61" s="34">
        <f t="shared" si="0"/>
        <v>9600</v>
      </c>
      <c r="I61" s="35" t="s">
        <v>258</v>
      </c>
      <c r="J61" s="40">
        <v>30</v>
      </c>
      <c r="K61" s="35" t="s">
        <v>273</v>
      </c>
    </row>
    <row r="62" spans="1:11" ht="57">
      <c r="A62" s="28">
        <f t="shared" si="1"/>
        <v>58</v>
      </c>
      <c r="B62" s="29" t="s">
        <v>124</v>
      </c>
      <c r="C62" s="19" t="s">
        <v>125</v>
      </c>
      <c r="D62" s="30" t="s">
        <v>294</v>
      </c>
      <c r="E62" s="40">
        <v>10</v>
      </c>
      <c r="F62" s="38" t="s">
        <v>1</v>
      </c>
      <c r="G62" s="39">
        <v>2020</v>
      </c>
      <c r="H62" s="34">
        <f t="shared" si="0"/>
        <v>20200</v>
      </c>
      <c r="I62" s="35" t="s">
        <v>258</v>
      </c>
      <c r="J62" s="40">
        <v>10</v>
      </c>
      <c r="K62" s="35" t="s">
        <v>273</v>
      </c>
    </row>
    <row r="63" spans="1:11" ht="27" customHeight="1">
      <c r="A63" s="28"/>
      <c r="B63" s="41" t="s">
        <v>14</v>
      </c>
      <c r="C63" s="42"/>
      <c r="D63" s="43"/>
      <c r="E63" s="44"/>
      <c r="F63" s="44"/>
      <c r="G63" s="45"/>
      <c r="H63" s="51">
        <f>SUM(H5:H62)</f>
        <v>20652586.399999999</v>
      </c>
      <c r="I63" s="35"/>
      <c r="J63" s="34"/>
      <c r="K63" s="35"/>
    </row>
    <row r="64" spans="1:11" ht="14.25">
      <c r="A64" s="46"/>
      <c r="B64" s="46"/>
      <c r="C64" s="58"/>
      <c r="D64" s="58"/>
      <c r="E64" s="47"/>
      <c r="F64" s="47"/>
      <c r="G64" s="47"/>
      <c r="H64" s="48"/>
      <c r="I64" s="49"/>
      <c r="J64" s="50"/>
      <c r="K64" s="50"/>
    </row>
    <row r="65" spans="5:14" ht="17.25"/>
    <row r="67" spans="5:14" ht="17.25" hidden="1">
      <c r="F67" s="8"/>
    </row>
    <row r="68" spans="5:14" ht="13.5" hidden="1" customHeight="1">
      <c r="E68" s="8"/>
    </row>
    <row r="69" spans="5:14" ht="291" customHeight="1">
      <c r="F69" s="9"/>
    </row>
    <row r="70" spans="5:14" ht="129" customHeight="1"/>
    <row r="71" spans="5:14" ht="17.25"/>
    <row r="72" spans="5:14" ht="17.25">
      <c r="N72" s="3"/>
    </row>
    <row r="73" spans="5:14" ht="45.75" customHeight="1">
      <c r="N73" s="3"/>
    </row>
    <row r="74" spans="5:14" ht="84" customHeight="1"/>
  </sheetData>
  <mergeCells count="12">
    <mergeCell ref="I3:K3"/>
    <mergeCell ref="C64:D64"/>
    <mergeCell ref="A1:K1"/>
    <mergeCell ref="A2:K2"/>
    <mergeCell ref="A3:A4"/>
    <mergeCell ref="B3:B4"/>
    <mergeCell ref="C3:C4"/>
    <mergeCell ref="D3:D4"/>
    <mergeCell ref="E3:E4"/>
    <mergeCell ref="F3:F4"/>
    <mergeCell ref="G3:G4"/>
    <mergeCell ref="H3:H4"/>
  </mergeCells>
  <pageMargins left="0.51181102362204722" right="0.51181102362204722" top="0.55118110236220474" bottom="0.55118110236220474" header="0.31496062992125984" footer="0.31496062992125984"/>
  <pageSetup paperSize="9" scale="28" orientation="landscape" r:id="rId1"/>
  <rowBreaks count="2" manualBreakCount="2">
    <brk id="33" max="10" man="1"/>
    <brk id="66"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topLeftCell="C51" zoomScale="110" zoomScaleNormal="110" workbookViewId="0">
      <selection activeCell="K64" sqref="K64"/>
    </sheetView>
  </sheetViews>
  <sheetFormatPr defaultRowHeight="12.75"/>
  <cols>
    <col min="1" max="1" width="9.42578125" customWidth="1"/>
    <col min="2" max="2" width="14.42578125" customWidth="1"/>
    <col min="3" max="3" width="26.85546875" customWidth="1"/>
    <col min="4" max="4" width="104.140625" style="55" customWidth="1"/>
    <col min="5" max="5" width="11.140625" customWidth="1"/>
    <col min="6" max="6" width="11" customWidth="1"/>
    <col min="7" max="7" width="13.42578125" customWidth="1"/>
    <col min="8" max="8" width="10.5703125" customWidth="1"/>
    <col min="9" max="9" width="23.42578125" customWidth="1"/>
    <col min="10" max="10" width="10.28515625" customWidth="1"/>
    <col min="11" max="11" width="28.7109375" customWidth="1"/>
  </cols>
  <sheetData>
    <row r="1" spans="1:11" ht="22.5">
      <c r="A1" s="76" t="s">
        <v>130</v>
      </c>
      <c r="B1" s="76"/>
      <c r="C1" s="76"/>
      <c r="D1" s="76"/>
      <c r="E1" s="76"/>
      <c r="F1" s="76"/>
      <c r="G1" s="76"/>
      <c r="H1" s="76"/>
      <c r="I1" s="76"/>
      <c r="J1" s="76"/>
      <c r="K1" s="76"/>
    </row>
    <row r="2" spans="1:11" ht="22.5">
      <c r="A2" s="76" t="s">
        <v>131</v>
      </c>
      <c r="B2" s="76"/>
      <c r="C2" s="76"/>
      <c r="D2" s="76"/>
      <c r="E2" s="76"/>
      <c r="F2" s="76"/>
      <c r="G2" s="76"/>
      <c r="H2" s="76"/>
      <c r="I2" s="76"/>
      <c r="J2" s="76"/>
      <c r="K2" s="76"/>
    </row>
    <row r="3" spans="1:11" ht="17.25">
      <c r="A3" s="61" t="s">
        <v>132</v>
      </c>
      <c r="B3" s="61" t="s">
        <v>133</v>
      </c>
      <c r="C3" s="77" t="s">
        <v>134</v>
      </c>
      <c r="D3" s="78" t="s">
        <v>135</v>
      </c>
      <c r="E3" s="79" t="s">
        <v>144</v>
      </c>
      <c r="F3" s="79" t="s">
        <v>136</v>
      </c>
      <c r="G3" s="80" t="s">
        <v>137</v>
      </c>
      <c r="H3" s="72" t="s">
        <v>143</v>
      </c>
      <c r="I3" s="72" t="s">
        <v>138</v>
      </c>
      <c r="J3" s="72"/>
      <c r="K3" s="72"/>
    </row>
    <row r="4" spans="1:11" ht="88.5" customHeight="1">
      <c r="A4" s="61"/>
      <c r="B4" s="61"/>
      <c r="C4" s="77"/>
      <c r="D4" s="78"/>
      <c r="E4" s="79"/>
      <c r="F4" s="79"/>
      <c r="G4" s="80"/>
      <c r="H4" s="72"/>
      <c r="I4" s="22" t="s">
        <v>139</v>
      </c>
      <c r="J4" s="22" t="s">
        <v>140</v>
      </c>
      <c r="K4" s="22" t="s">
        <v>141</v>
      </c>
    </row>
    <row r="5" spans="1:11" s="21" customFormat="1" ht="198">
      <c r="A5" s="19">
        <v>1</v>
      </c>
      <c r="B5" s="10" t="s">
        <v>15</v>
      </c>
      <c r="C5" s="7" t="s">
        <v>157</v>
      </c>
      <c r="D5" s="54" t="s">
        <v>182</v>
      </c>
      <c r="E5" s="12">
        <v>1500</v>
      </c>
      <c r="F5" s="15" t="s">
        <v>148</v>
      </c>
      <c r="G5" s="17">
        <v>229.67</v>
      </c>
      <c r="H5" s="20">
        <f>E5*G5</f>
        <v>344505</v>
      </c>
      <c r="I5" s="19" t="s">
        <v>259</v>
      </c>
      <c r="J5" s="12">
        <v>1500</v>
      </c>
      <c r="K5" s="19" t="s">
        <v>276</v>
      </c>
    </row>
    <row r="6" spans="1:11" s="21" customFormat="1" ht="352.5">
      <c r="A6" s="19">
        <f>A5+1</f>
        <v>2</v>
      </c>
      <c r="B6" s="10" t="s">
        <v>17</v>
      </c>
      <c r="C6" s="7" t="s">
        <v>158</v>
      </c>
      <c r="D6" s="54" t="s">
        <v>277</v>
      </c>
      <c r="E6" s="12">
        <v>3000</v>
      </c>
      <c r="F6" s="15" t="s">
        <v>148</v>
      </c>
      <c r="G6" s="17">
        <v>190</v>
      </c>
      <c r="H6" s="20">
        <f t="shared" ref="H6:H62" si="0">E6*G6</f>
        <v>570000</v>
      </c>
      <c r="I6" s="19" t="s">
        <v>259</v>
      </c>
      <c r="J6" s="12">
        <v>3000</v>
      </c>
      <c r="K6" s="19" t="s">
        <v>155</v>
      </c>
    </row>
    <row r="7" spans="1:11" s="21" customFormat="1" ht="336" customHeight="1">
      <c r="A7" s="19">
        <f t="shared" ref="A7:A62" si="1">A6+1</f>
        <v>3</v>
      </c>
      <c r="B7" s="10" t="s">
        <v>19</v>
      </c>
      <c r="C7" s="7" t="s">
        <v>159</v>
      </c>
      <c r="D7" s="54" t="s">
        <v>264</v>
      </c>
      <c r="E7" s="12">
        <v>690</v>
      </c>
      <c r="F7" s="25" t="s">
        <v>149</v>
      </c>
      <c r="G7" s="17">
        <v>10924.85</v>
      </c>
      <c r="H7" s="20">
        <f t="shared" si="0"/>
        <v>7538146.5</v>
      </c>
      <c r="I7" s="19" t="s">
        <v>259</v>
      </c>
      <c r="J7" s="12">
        <v>690</v>
      </c>
      <c r="K7" s="19" t="s">
        <v>156</v>
      </c>
    </row>
    <row r="8" spans="1:11" s="21" customFormat="1" ht="165">
      <c r="A8" s="19">
        <f t="shared" si="1"/>
        <v>4</v>
      </c>
      <c r="B8" s="10" t="s">
        <v>21</v>
      </c>
      <c r="C8" s="7" t="s">
        <v>160</v>
      </c>
      <c r="D8" s="54" t="s">
        <v>265</v>
      </c>
      <c r="E8" s="12">
        <v>300</v>
      </c>
      <c r="F8" s="15" t="s">
        <v>150</v>
      </c>
      <c r="G8" s="17">
        <v>316.8</v>
      </c>
      <c r="H8" s="20">
        <f t="shared" si="0"/>
        <v>95040</v>
      </c>
      <c r="I8" s="19" t="s">
        <v>259</v>
      </c>
      <c r="J8" s="12">
        <v>300</v>
      </c>
      <c r="K8" s="19" t="s">
        <v>276</v>
      </c>
    </row>
    <row r="9" spans="1:11" s="21" customFormat="1" ht="57">
      <c r="A9" s="19">
        <f t="shared" si="1"/>
        <v>5</v>
      </c>
      <c r="B9" s="10" t="s">
        <v>23</v>
      </c>
      <c r="C9" s="7" t="s">
        <v>161</v>
      </c>
      <c r="D9" s="54" t="s">
        <v>304</v>
      </c>
      <c r="E9" s="12">
        <v>50</v>
      </c>
      <c r="F9" s="15" t="s">
        <v>150</v>
      </c>
      <c r="G9" s="17">
        <v>131</v>
      </c>
      <c r="H9" s="20">
        <f t="shared" si="0"/>
        <v>6550</v>
      </c>
      <c r="I9" s="19" t="s">
        <v>153</v>
      </c>
      <c r="J9" s="12">
        <v>50</v>
      </c>
      <c r="K9" s="19" t="s">
        <v>276</v>
      </c>
    </row>
    <row r="10" spans="1:11" s="21" customFormat="1" ht="132">
      <c r="A10" s="19">
        <f t="shared" si="1"/>
        <v>6</v>
      </c>
      <c r="B10" s="10" t="s">
        <v>25</v>
      </c>
      <c r="C10" s="11" t="s">
        <v>162</v>
      </c>
      <c r="D10" s="11" t="s">
        <v>183</v>
      </c>
      <c r="E10" s="12">
        <v>200</v>
      </c>
      <c r="F10" s="15" t="s">
        <v>150</v>
      </c>
      <c r="G10" s="17">
        <v>1000</v>
      </c>
      <c r="H10" s="20">
        <f t="shared" si="0"/>
        <v>200000</v>
      </c>
      <c r="I10" s="19" t="s">
        <v>259</v>
      </c>
      <c r="J10" s="12">
        <v>200</v>
      </c>
      <c r="K10" s="19" t="s">
        <v>276</v>
      </c>
    </row>
    <row r="11" spans="1:11" s="21" customFormat="1" ht="115.5">
      <c r="A11" s="19">
        <f t="shared" si="1"/>
        <v>7</v>
      </c>
      <c r="B11" s="10" t="s">
        <v>27</v>
      </c>
      <c r="C11" s="7" t="s">
        <v>163</v>
      </c>
      <c r="D11" s="54" t="s">
        <v>278</v>
      </c>
      <c r="E11" s="12">
        <v>20000</v>
      </c>
      <c r="F11" s="15" t="s">
        <v>150</v>
      </c>
      <c r="G11" s="17">
        <v>133.33000000000001</v>
      </c>
      <c r="H11" s="20">
        <f t="shared" si="0"/>
        <v>2666600.0000000005</v>
      </c>
      <c r="I11" s="19" t="s">
        <v>259</v>
      </c>
      <c r="J11" s="12">
        <v>20000</v>
      </c>
      <c r="K11" s="19" t="s">
        <v>276</v>
      </c>
    </row>
    <row r="12" spans="1:11" s="21" customFormat="1" ht="99">
      <c r="A12" s="19">
        <f t="shared" si="1"/>
        <v>8</v>
      </c>
      <c r="B12" s="10" t="s">
        <v>29</v>
      </c>
      <c r="C12" s="7" t="s">
        <v>188</v>
      </c>
      <c r="D12" s="54" t="s">
        <v>184</v>
      </c>
      <c r="E12" s="12">
        <v>150</v>
      </c>
      <c r="F12" s="15" t="s">
        <v>150</v>
      </c>
      <c r="G12" s="17">
        <v>490</v>
      </c>
      <c r="H12" s="20">
        <f t="shared" si="0"/>
        <v>73500</v>
      </c>
      <c r="I12" s="19" t="s">
        <v>259</v>
      </c>
      <c r="J12" s="12">
        <v>150</v>
      </c>
      <c r="K12" s="19" t="s">
        <v>276</v>
      </c>
    </row>
    <row r="13" spans="1:11" s="21" customFormat="1" ht="99">
      <c r="A13" s="19">
        <f t="shared" si="1"/>
        <v>9</v>
      </c>
      <c r="B13" s="10" t="s">
        <v>31</v>
      </c>
      <c r="C13" s="7" t="s">
        <v>164</v>
      </c>
      <c r="D13" s="54" t="s">
        <v>185</v>
      </c>
      <c r="E13" s="12">
        <v>400</v>
      </c>
      <c r="F13" s="15" t="s">
        <v>150</v>
      </c>
      <c r="G13" s="17">
        <v>346.66</v>
      </c>
      <c r="H13" s="20">
        <f t="shared" si="0"/>
        <v>138664</v>
      </c>
      <c r="I13" s="19" t="s">
        <v>259</v>
      </c>
      <c r="J13" s="12">
        <v>400</v>
      </c>
      <c r="K13" s="19" t="s">
        <v>276</v>
      </c>
    </row>
    <row r="14" spans="1:11" s="21" customFormat="1" ht="148.5">
      <c r="A14" s="19">
        <f t="shared" si="1"/>
        <v>10</v>
      </c>
      <c r="B14" s="10" t="s">
        <v>33</v>
      </c>
      <c r="C14" s="7" t="s">
        <v>167</v>
      </c>
      <c r="D14" s="54" t="s">
        <v>279</v>
      </c>
      <c r="E14" s="12">
        <v>2500</v>
      </c>
      <c r="F14" s="15" t="s">
        <v>148</v>
      </c>
      <c r="G14" s="17">
        <v>177.49</v>
      </c>
      <c r="H14" s="20">
        <f t="shared" si="0"/>
        <v>443725</v>
      </c>
      <c r="I14" s="19" t="s">
        <v>259</v>
      </c>
      <c r="J14" s="12">
        <v>2500</v>
      </c>
      <c r="K14" s="19" t="s">
        <v>276</v>
      </c>
    </row>
    <row r="15" spans="1:11" s="21" customFormat="1" ht="198">
      <c r="A15" s="19">
        <f t="shared" si="1"/>
        <v>11</v>
      </c>
      <c r="B15" s="10" t="s">
        <v>35</v>
      </c>
      <c r="C15" s="7" t="s">
        <v>165</v>
      </c>
      <c r="D15" s="54" t="s">
        <v>186</v>
      </c>
      <c r="E15" s="13">
        <v>1000</v>
      </c>
      <c r="F15" s="16" t="s">
        <v>148</v>
      </c>
      <c r="G15" s="18">
        <v>626.08000000000004</v>
      </c>
      <c r="H15" s="20">
        <f t="shared" si="0"/>
        <v>626080</v>
      </c>
      <c r="I15" s="19" t="s">
        <v>259</v>
      </c>
      <c r="J15" s="13">
        <v>1000</v>
      </c>
      <c r="K15" s="19" t="s">
        <v>276</v>
      </c>
    </row>
    <row r="16" spans="1:11" s="21" customFormat="1" ht="82.5">
      <c r="A16" s="19">
        <f t="shared" si="1"/>
        <v>12</v>
      </c>
      <c r="B16" s="10" t="s">
        <v>37</v>
      </c>
      <c r="C16" s="7" t="s">
        <v>166</v>
      </c>
      <c r="D16" s="54" t="s">
        <v>187</v>
      </c>
      <c r="E16" s="13">
        <v>100</v>
      </c>
      <c r="F16" s="15" t="s">
        <v>150</v>
      </c>
      <c r="G16" s="18">
        <v>1100</v>
      </c>
      <c r="H16" s="20">
        <f t="shared" si="0"/>
        <v>110000</v>
      </c>
      <c r="I16" s="19" t="s">
        <v>259</v>
      </c>
      <c r="J16" s="13">
        <v>100</v>
      </c>
      <c r="K16" s="19" t="s">
        <v>276</v>
      </c>
    </row>
    <row r="17" spans="1:11" s="21" customFormat="1" ht="99">
      <c r="A17" s="19">
        <f t="shared" si="1"/>
        <v>13</v>
      </c>
      <c r="B17" s="10" t="s">
        <v>39</v>
      </c>
      <c r="C17" s="7" t="s">
        <v>189</v>
      </c>
      <c r="D17" s="54" t="s">
        <v>306</v>
      </c>
      <c r="E17" s="13">
        <v>2000</v>
      </c>
      <c r="F17" s="15" t="s">
        <v>150</v>
      </c>
      <c r="G17" s="18">
        <v>345.15</v>
      </c>
      <c r="H17" s="20">
        <f t="shared" si="0"/>
        <v>690300</v>
      </c>
      <c r="I17" s="19" t="s">
        <v>259</v>
      </c>
      <c r="J17" s="13">
        <v>2000</v>
      </c>
      <c r="K17" s="19" t="s">
        <v>276</v>
      </c>
    </row>
    <row r="18" spans="1:11" s="21" customFormat="1" ht="93.75" customHeight="1">
      <c r="A18" s="19">
        <f t="shared" si="1"/>
        <v>14</v>
      </c>
      <c r="B18" s="10" t="s">
        <v>41</v>
      </c>
      <c r="C18" s="7" t="s">
        <v>190</v>
      </c>
      <c r="D18" s="54" t="s">
        <v>307</v>
      </c>
      <c r="E18" s="12">
        <v>80</v>
      </c>
      <c r="F18" s="15" t="s">
        <v>150</v>
      </c>
      <c r="G18" s="17">
        <v>1681.88</v>
      </c>
      <c r="H18" s="20">
        <f t="shared" si="0"/>
        <v>134550.40000000002</v>
      </c>
      <c r="I18" s="19" t="s">
        <v>259</v>
      </c>
      <c r="J18" s="12">
        <v>80</v>
      </c>
      <c r="K18" s="19" t="s">
        <v>276</v>
      </c>
    </row>
    <row r="19" spans="1:11" s="21" customFormat="1" ht="87.75" customHeight="1">
      <c r="A19" s="19">
        <f t="shared" si="1"/>
        <v>15</v>
      </c>
      <c r="B19" s="10" t="s">
        <v>43</v>
      </c>
      <c r="C19" s="7" t="s">
        <v>193</v>
      </c>
      <c r="D19" s="54" t="s">
        <v>192</v>
      </c>
      <c r="E19" s="12">
        <v>1000</v>
      </c>
      <c r="F19" s="16" t="s">
        <v>151</v>
      </c>
      <c r="G19" s="18">
        <v>400</v>
      </c>
      <c r="H19" s="20">
        <f t="shared" si="0"/>
        <v>400000</v>
      </c>
      <c r="I19" s="19" t="s">
        <v>259</v>
      </c>
      <c r="J19" s="12">
        <v>1000</v>
      </c>
      <c r="K19" s="19" t="s">
        <v>276</v>
      </c>
    </row>
    <row r="20" spans="1:11" s="21" customFormat="1" ht="78" customHeight="1">
      <c r="A20" s="19">
        <f t="shared" si="1"/>
        <v>16</v>
      </c>
      <c r="B20" s="10" t="s">
        <v>45</v>
      </c>
      <c r="C20" s="7" t="s">
        <v>194</v>
      </c>
      <c r="D20" s="54" t="s">
        <v>262</v>
      </c>
      <c r="E20" s="12">
        <v>1000</v>
      </c>
      <c r="F20" s="15" t="s">
        <v>150</v>
      </c>
      <c r="G20" s="18">
        <v>24.99</v>
      </c>
      <c r="H20" s="20">
        <f t="shared" si="0"/>
        <v>24990</v>
      </c>
      <c r="I20" s="19" t="s">
        <v>259</v>
      </c>
      <c r="J20" s="12">
        <v>1000</v>
      </c>
      <c r="K20" s="19" t="s">
        <v>276</v>
      </c>
    </row>
    <row r="21" spans="1:11" s="21" customFormat="1" ht="78" customHeight="1">
      <c r="A21" s="19">
        <f t="shared" si="1"/>
        <v>17</v>
      </c>
      <c r="B21" s="10" t="s">
        <v>47</v>
      </c>
      <c r="C21" s="7" t="s">
        <v>195</v>
      </c>
      <c r="D21" s="54" t="s">
        <v>263</v>
      </c>
      <c r="E21" s="12">
        <v>1000</v>
      </c>
      <c r="F21" s="15" t="s">
        <v>150</v>
      </c>
      <c r="G21" s="18">
        <v>28</v>
      </c>
      <c r="H21" s="20">
        <f t="shared" si="0"/>
        <v>28000</v>
      </c>
      <c r="I21" s="19" t="s">
        <v>259</v>
      </c>
      <c r="J21" s="12">
        <v>1000</v>
      </c>
      <c r="K21" s="19" t="s">
        <v>276</v>
      </c>
    </row>
    <row r="22" spans="1:11" s="21" customFormat="1" ht="82.5">
      <c r="A22" s="19">
        <f t="shared" si="1"/>
        <v>18</v>
      </c>
      <c r="B22" s="10" t="s">
        <v>49</v>
      </c>
      <c r="C22" s="7" t="s">
        <v>196</v>
      </c>
      <c r="D22" s="54" t="s">
        <v>310</v>
      </c>
      <c r="E22" s="12">
        <v>1000</v>
      </c>
      <c r="F22" s="15" t="s">
        <v>150</v>
      </c>
      <c r="G22" s="18">
        <v>274.66000000000003</v>
      </c>
      <c r="H22" s="20">
        <f t="shared" si="0"/>
        <v>274660</v>
      </c>
      <c r="I22" s="19" t="s">
        <v>259</v>
      </c>
      <c r="J22" s="12">
        <v>1000</v>
      </c>
      <c r="K22" s="19" t="s">
        <v>276</v>
      </c>
    </row>
    <row r="23" spans="1:11" s="21" customFormat="1" ht="104.25" customHeight="1">
      <c r="A23" s="19">
        <f t="shared" si="1"/>
        <v>19</v>
      </c>
      <c r="B23" s="10" t="s">
        <v>51</v>
      </c>
      <c r="C23" s="7" t="s">
        <v>197</v>
      </c>
      <c r="D23" s="54" t="s">
        <v>198</v>
      </c>
      <c r="E23" s="13">
        <v>10</v>
      </c>
      <c r="F23" s="15" t="s">
        <v>150</v>
      </c>
      <c r="G23" s="18">
        <v>2190</v>
      </c>
      <c r="H23" s="20">
        <f t="shared" si="0"/>
        <v>21900</v>
      </c>
      <c r="I23" s="19" t="s">
        <v>259</v>
      </c>
      <c r="J23" s="13">
        <v>10</v>
      </c>
      <c r="K23" s="19" t="s">
        <v>276</v>
      </c>
    </row>
    <row r="24" spans="1:11" s="21" customFormat="1" ht="87" customHeight="1">
      <c r="A24" s="19">
        <f t="shared" si="1"/>
        <v>20</v>
      </c>
      <c r="B24" s="10" t="s">
        <v>53</v>
      </c>
      <c r="C24" s="7" t="s">
        <v>199</v>
      </c>
      <c r="D24" s="54" t="s">
        <v>312</v>
      </c>
      <c r="E24" s="13">
        <v>200</v>
      </c>
      <c r="F24" s="15" t="s">
        <v>150</v>
      </c>
      <c r="G24" s="18">
        <v>4680</v>
      </c>
      <c r="H24" s="20">
        <f t="shared" si="0"/>
        <v>936000</v>
      </c>
      <c r="I24" s="19" t="s">
        <v>259</v>
      </c>
      <c r="J24" s="13">
        <v>200</v>
      </c>
      <c r="K24" s="19" t="s">
        <v>276</v>
      </c>
    </row>
    <row r="25" spans="1:11" s="21" customFormat="1" ht="88.5" customHeight="1">
      <c r="A25" s="19">
        <f t="shared" si="1"/>
        <v>21</v>
      </c>
      <c r="B25" s="10" t="s">
        <v>55</v>
      </c>
      <c r="C25" s="7" t="s">
        <v>200</v>
      </c>
      <c r="D25" s="54" t="s">
        <v>314</v>
      </c>
      <c r="E25" s="12">
        <v>10</v>
      </c>
      <c r="F25" s="15" t="s">
        <v>150</v>
      </c>
      <c r="G25" s="17">
        <v>1580</v>
      </c>
      <c r="H25" s="20">
        <f t="shared" si="0"/>
        <v>15800</v>
      </c>
      <c r="I25" s="19" t="s">
        <v>259</v>
      </c>
      <c r="J25" s="12">
        <v>10</v>
      </c>
      <c r="K25" s="19" t="s">
        <v>276</v>
      </c>
    </row>
    <row r="26" spans="1:11" s="21" customFormat="1" ht="66" customHeight="1">
      <c r="A26" s="19">
        <f t="shared" si="1"/>
        <v>22</v>
      </c>
      <c r="B26" s="10" t="s">
        <v>57</v>
      </c>
      <c r="C26" s="7" t="s">
        <v>204</v>
      </c>
      <c r="D26" s="54" t="s">
        <v>319</v>
      </c>
      <c r="E26" s="12">
        <v>50</v>
      </c>
      <c r="F26" s="15" t="s">
        <v>150</v>
      </c>
      <c r="G26" s="17">
        <v>232.51</v>
      </c>
      <c r="H26" s="20">
        <f t="shared" si="0"/>
        <v>11625.5</v>
      </c>
      <c r="I26" s="19" t="s">
        <v>259</v>
      </c>
      <c r="J26" s="12">
        <v>50</v>
      </c>
      <c r="K26" s="19" t="s">
        <v>276</v>
      </c>
    </row>
    <row r="27" spans="1:11" s="21" customFormat="1" ht="71.25" customHeight="1">
      <c r="A27" s="19">
        <f t="shared" si="1"/>
        <v>23</v>
      </c>
      <c r="B27" s="10" t="s">
        <v>59</v>
      </c>
      <c r="C27" s="7" t="s">
        <v>202</v>
      </c>
      <c r="D27" s="54" t="s">
        <v>318</v>
      </c>
      <c r="E27" s="12">
        <v>50</v>
      </c>
      <c r="F27" s="15" t="s">
        <v>150</v>
      </c>
      <c r="G27" s="17">
        <v>899</v>
      </c>
      <c r="H27" s="20">
        <f t="shared" si="0"/>
        <v>44950</v>
      </c>
      <c r="I27" s="19" t="s">
        <v>259</v>
      </c>
      <c r="J27" s="12">
        <v>50</v>
      </c>
      <c r="K27" s="19" t="s">
        <v>276</v>
      </c>
    </row>
    <row r="28" spans="1:11" s="21" customFormat="1" ht="72" customHeight="1">
      <c r="A28" s="19">
        <f t="shared" si="1"/>
        <v>24</v>
      </c>
      <c r="B28" s="10" t="s">
        <v>61</v>
      </c>
      <c r="C28" s="7" t="s">
        <v>203</v>
      </c>
      <c r="D28" s="54" t="s">
        <v>320</v>
      </c>
      <c r="E28" s="12">
        <v>50</v>
      </c>
      <c r="F28" s="15" t="s">
        <v>150</v>
      </c>
      <c r="G28" s="17">
        <v>466</v>
      </c>
      <c r="H28" s="20">
        <f t="shared" si="0"/>
        <v>23300</v>
      </c>
      <c r="I28" s="19" t="s">
        <v>259</v>
      </c>
      <c r="J28" s="12">
        <v>50</v>
      </c>
      <c r="K28" s="19" t="s">
        <v>276</v>
      </c>
    </row>
    <row r="29" spans="1:11" s="21" customFormat="1" ht="76.5" customHeight="1">
      <c r="A29" s="19">
        <f t="shared" si="1"/>
        <v>25</v>
      </c>
      <c r="B29" s="10" t="s">
        <v>62</v>
      </c>
      <c r="C29" s="7" t="s">
        <v>206</v>
      </c>
      <c r="D29" s="54" t="s">
        <v>205</v>
      </c>
      <c r="E29" s="12">
        <v>50</v>
      </c>
      <c r="F29" s="15" t="s">
        <v>150</v>
      </c>
      <c r="G29" s="17">
        <v>468</v>
      </c>
      <c r="H29" s="20">
        <f t="shared" si="0"/>
        <v>23400</v>
      </c>
      <c r="I29" s="19" t="s">
        <v>259</v>
      </c>
      <c r="J29" s="12">
        <v>50</v>
      </c>
      <c r="K29" s="19" t="s">
        <v>276</v>
      </c>
    </row>
    <row r="30" spans="1:11" s="21" customFormat="1" ht="105.75" customHeight="1">
      <c r="A30" s="19">
        <f t="shared" si="1"/>
        <v>26</v>
      </c>
      <c r="B30" s="10" t="s">
        <v>64</v>
      </c>
      <c r="C30" s="7" t="s">
        <v>208</v>
      </c>
      <c r="D30" s="54" t="s">
        <v>209</v>
      </c>
      <c r="E30" s="13">
        <v>30</v>
      </c>
      <c r="F30" s="15" t="s">
        <v>150</v>
      </c>
      <c r="G30" s="18">
        <v>3405</v>
      </c>
      <c r="H30" s="20">
        <f t="shared" si="0"/>
        <v>102150</v>
      </c>
      <c r="I30" s="19" t="s">
        <v>259</v>
      </c>
      <c r="J30" s="13">
        <v>30</v>
      </c>
      <c r="K30" s="19" t="s">
        <v>276</v>
      </c>
    </row>
    <row r="31" spans="1:11" s="21" customFormat="1" ht="66">
      <c r="A31" s="19">
        <f t="shared" si="1"/>
        <v>27</v>
      </c>
      <c r="B31" s="10" t="s">
        <v>66</v>
      </c>
      <c r="C31" s="7" t="s">
        <v>210</v>
      </c>
      <c r="D31" s="54" t="s">
        <v>321</v>
      </c>
      <c r="E31" s="13">
        <v>50</v>
      </c>
      <c r="F31" s="15" t="s">
        <v>150</v>
      </c>
      <c r="G31" s="18">
        <v>1333.2</v>
      </c>
      <c r="H31" s="20">
        <f t="shared" si="0"/>
        <v>66660</v>
      </c>
      <c r="I31" s="19" t="s">
        <v>259</v>
      </c>
      <c r="J31" s="13">
        <v>50</v>
      </c>
      <c r="K31" s="19" t="s">
        <v>276</v>
      </c>
    </row>
    <row r="32" spans="1:11" s="21" customFormat="1" ht="77.25" customHeight="1">
      <c r="A32" s="19">
        <f t="shared" si="1"/>
        <v>28</v>
      </c>
      <c r="B32" s="10" t="s">
        <v>68</v>
      </c>
      <c r="C32" s="7" t="s">
        <v>211</v>
      </c>
      <c r="D32" s="54" t="s">
        <v>323</v>
      </c>
      <c r="E32" s="13">
        <v>30</v>
      </c>
      <c r="F32" s="15" t="s">
        <v>150</v>
      </c>
      <c r="G32" s="18">
        <v>2600</v>
      </c>
      <c r="H32" s="20">
        <f t="shared" si="0"/>
        <v>78000</v>
      </c>
      <c r="I32" s="19" t="s">
        <v>259</v>
      </c>
      <c r="J32" s="13">
        <v>30</v>
      </c>
      <c r="K32" s="19" t="s">
        <v>276</v>
      </c>
    </row>
    <row r="33" spans="1:11" s="21" customFormat="1" ht="57.75" customHeight="1">
      <c r="A33" s="19">
        <f t="shared" si="1"/>
        <v>29</v>
      </c>
      <c r="B33" s="10" t="s">
        <v>70</v>
      </c>
      <c r="C33" s="7" t="s">
        <v>212</v>
      </c>
      <c r="D33" s="54" t="s">
        <v>324</v>
      </c>
      <c r="E33" s="13">
        <v>80</v>
      </c>
      <c r="F33" s="15" t="s">
        <v>150</v>
      </c>
      <c r="G33" s="18">
        <v>682.5</v>
      </c>
      <c r="H33" s="20">
        <f t="shared" si="0"/>
        <v>54600</v>
      </c>
      <c r="I33" s="19" t="s">
        <v>259</v>
      </c>
      <c r="J33" s="13">
        <v>80</v>
      </c>
      <c r="K33" s="19" t="s">
        <v>276</v>
      </c>
    </row>
    <row r="34" spans="1:11" s="21" customFormat="1" ht="60" customHeight="1">
      <c r="A34" s="19">
        <f t="shared" si="1"/>
        <v>30</v>
      </c>
      <c r="B34" s="10" t="s">
        <v>72</v>
      </c>
      <c r="C34" s="7" t="s">
        <v>283</v>
      </c>
      <c r="D34" s="54" t="s">
        <v>325</v>
      </c>
      <c r="E34" s="13">
        <v>50</v>
      </c>
      <c r="F34" s="15" t="s">
        <v>150</v>
      </c>
      <c r="G34" s="18">
        <v>1497</v>
      </c>
      <c r="H34" s="20">
        <f t="shared" si="0"/>
        <v>74850</v>
      </c>
      <c r="I34" s="19" t="s">
        <v>259</v>
      </c>
      <c r="J34" s="13">
        <v>50</v>
      </c>
      <c r="K34" s="19" t="s">
        <v>276</v>
      </c>
    </row>
    <row r="35" spans="1:11" s="21" customFormat="1" ht="70.5" customHeight="1">
      <c r="A35" s="19">
        <f t="shared" si="1"/>
        <v>31</v>
      </c>
      <c r="B35" s="10" t="s">
        <v>73</v>
      </c>
      <c r="C35" s="7" t="s">
        <v>213</v>
      </c>
      <c r="D35" s="54" t="s">
        <v>326</v>
      </c>
      <c r="E35" s="13">
        <v>10</v>
      </c>
      <c r="F35" s="15" t="s">
        <v>150</v>
      </c>
      <c r="G35" s="18">
        <v>1158</v>
      </c>
      <c r="H35" s="20">
        <f t="shared" si="0"/>
        <v>11580</v>
      </c>
      <c r="I35" s="19" t="s">
        <v>259</v>
      </c>
      <c r="J35" s="13">
        <v>10</v>
      </c>
      <c r="K35" s="19" t="s">
        <v>276</v>
      </c>
    </row>
    <row r="36" spans="1:11" s="21" customFormat="1" ht="71.25" customHeight="1">
      <c r="A36" s="19">
        <f t="shared" si="1"/>
        <v>32</v>
      </c>
      <c r="B36" s="10" t="s">
        <v>75</v>
      </c>
      <c r="C36" s="7" t="s">
        <v>214</v>
      </c>
      <c r="D36" s="54" t="s">
        <v>332</v>
      </c>
      <c r="E36" s="13">
        <v>30</v>
      </c>
      <c r="F36" s="15" t="s">
        <v>150</v>
      </c>
      <c r="G36" s="18">
        <v>5920</v>
      </c>
      <c r="H36" s="20">
        <f t="shared" si="0"/>
        <v>177600</v>
      </c>
      <c r="I36" s="19" t="s">
        <v>259</v>
      </c>
      <c r="J36" s="13">
        <v>30</v>
      </c>
      <c r="K36" s="19" t="s">
        <v>276</v>
      </c>
    </row>
    <row r="37" spans="1:11" s="21" customFormat="1" ht="66.75" customHeight="1">
      <c r="A37" s="19">
        <f t="shared" si="1"/>
        <v>33</v>
      </c>
      <c r="B37" s="10" t="s">
        <v>76</v>
      </c>
      <c r="C37" s="7" t="s">
        <v>215</v>
      </c>
      <c r="D37" s="54" t="s">
        <v>333</v>
      </c>
      <c r="E37" s="13">
        <v>30</v>
      </c>
      <c r="F37" s="15" t="s">
        <v>150</v>
      </c>
      <c r="G37" s="18">
        <v>5920</v>
      </c>
      <c r="H37" s="20">
        <f t="shared" si="0"/>
        <v>177600</v>
      </c>
      <c r="I37" s="19" t="s">
        <v>259</v>
      </c>
      <c r="J37" s="13">
        <v>30</v>
      </c>
      <c r="K37" s="19" t="s">
        <v>276</v>
      </c>
    </row>
    <row r="38" spans="1:11" s="21" customFormat="1" ht="65.25" customHeight="1">
      <c r="A38" s="19">
        <f t="shared" si="1"/>
        <v>34</v>
      </c>
      <c r="B38" s="10" t="s">
        <v>78</v>
      </c>
      <c r="C38" s="7" t="s">
        <v>216</v>
      </c>
      <c r="D38" s="54" t="s">
        <v>327</v>
      </c>
      <c r="E38" s="14">
        <v>75</v>
      </c>
      <c r="F38" s="15" t="s">
        <v>150</v>
      </c>
      <c r="G38" s="18">
        <v>1000</v>
      </c>
      <c r="H38" s="20">
        <f t="shared" si="0"/>
        <v>75000</v>
      </c>
      <c r="I38" s="19" t="s">
        <v>259</v>
      </c>
      <c r="J38" s="14">
        <v>75</v>
      </c>
      <c r="K38" s="19" t="s">
        <v>276</v>
      </c>
    </row>
    <row r="39" spans="1:11" s="21" customFormat="1" ht="123.75" customHeight="1">
      <c r="A39" s="19">
        <f t="shared" si="1"/>
        <v>35</v>
      </c>
      <c r="B39" s="10" t="s">
        <v>80</v>
      </c>
      <c r="C39" s="7" t="s">
        <v>218</v>
      </c>
      <c r="D39" s="54" t="s">
        <v>217</v>
      </c>
      <c r="E39" s="14">
        <v>20</v>
      </c>
      <c r="F39" s="15" t="s">
        <v>150</v>
      </c>
      <c r="G39" s="18">
        <v>2500</v>
      </c>
      <c r="H39" s="20">
        <f t="shared" si="0"/>
        <v>50000</v>
      </c>
      <c r="I39" s="19" t="s">
        <v>259</v>
      </c>
      <c r="J39" s="14">
        <v>20</v>
      </c>
      <c r="K39" s="19" t="s">
        <v>276</v>
      </c>
    </row>
    <row r="40" spans="1:11" s="21" customFormat="1" ht="71.25" customHeight="1">
      <c r="A40" s="19">
        <f t="shared" si="1"/>
        <v>36</v>
      </c>
      <c r="B40" s="10" t="s">
        <v>82</v>
      </c>
      <c r="C40" s="7" t="s">
        <v>221</v>
      </c>
      <c r="D40" s="54" t="s">
        <v>219</v>
      </c>
      <c r="E40" s="12">
        <v>10</v>
      </c>
      <c r="F40" s="15" t="s">
        <v>150</v>
      </c>
      <c r="G40" s="17">
        <v>1662</v>
      </c>
      <c r="H40" s="20">
        <f t="shared" si="0"/>
        <v>16620</v>
      </c>
      <c r="I40" s="19" t="s">
        <v>259</v>
      </c>
      <c r="J40" s="12">
        <v>10</v>
      </c>
      <c r="K40" s="19" t="s">
        <v>276</v>
      </c>
    </row>
    <row r="41" spans="1:11" s="21" customFormat="1" ht="125.25" customHeight="1">
      <c r="A41" s="19">
        <f t="shared" si="1"/>
        <v>37</v>
      </c>
      <c r="B41" s="10" t="s">
        <v>83</v>
      </c>
      <c r="C41" s="7" t="s">
        <v>223</v>
      </c>
      <c r="D41" s="54" t="s">
        <v>222</v>
      </c>
      <c r="E41" s="12">
        <v>500</v>
      </c>
      <c r="F41" s="15" t="s">
        <v>152</v>
      </c>
      <c r="G41" s="17">
        <v>2600</v>
      </c>
      <c r="H41" s="20">
        <f t="shared" si="0"/>
        <v>1300000</v>
      </c>
      <c r="I41" s="19" t="s">
        <v>259</v>
      </c>
      <c r="J41" s="12">
        <v>500</v>
      </c>
      <c r="K41" s="19" t="s">
        <v>276</v>
      </c>
    </row>
    <row r="42" spans="1:11" s="21" customFormat="1" ht="162.75" customHeight="1">
      <c r="A42" s="19">
        <f t="shared" si="1"/>
        <v>38</v>
      </c>
      <c r="B42" s="10" t="s">
        <v>85</v>
      </c>
      <c r="C42" s="7" t="s">
        <v>225</v>
      </c>
      <c r="D42" s="54" t="s">
        <v>224</v>
      </c>
      <c r="E42" s="12">
        <v>250</v>
      </c>
      <c r="F42" s="15" t="s">
        <v>152</v>
      </c>
      <c r="G42" s="17">
        <v>2500</v>
      </c>
      <c r="H42" s="20">
        <f t="shared" si="0"/>
        <v>625000</v>
      </c>
      <c r="I42" s="19" t="s">
        <v>259</v>
      </c>
      <c r="J42" s="12">
        <v>250</v>
      </c>
      <c r="K42" s="19" t="s">
        <v>276</v>
      </c>
    </row>
    <row r="43" spans="1:11" s="21" customFormat="1" ht="165">
      <c r="A43" s="19">
        <f t="shared" si="1"/>
        <v>39</v>
      </c>
      <c r="B43" s="10" t="s">
        <v>87</v>
      </c>
      <c r="C43" s="7" t="s">
        <v>227</v>
      </c>
      <c r="D43" s="54" t="s">
        <v>226</v>
      </c>
      <c r="E43" s="12">
        <v>200</v>
      </c>
      <c r="F43" s="15" t="s">
        <v>152</v>
      </c>
      <c r="G43" s="17">
        <v>2500</v>
      </c>
      <c r="H43" s="20">
        <f t="shared" si="0"/>
        <v>500000</v>
      </c>
      <c r="I43" s="19" t="s">
        <v>259</v>
      </c>
      <c r="J43" s="12">
        <v>200</v>
      </c>
      <c r="K43" s="19" t="s">
        <v>276</v>
      </c>
    </row>
    <row r="44" spans="1:11" s="21" customFormat="1" ht="162.75" customHeight="1">
      <c r="A44" s="19">
        <f t="shared" si="1"/>
        <v>40</v>
      </c>
      <c r="B44" s="10" t="s">
        <v>89</v>
      </c>
      <c r="C44" s="7" t="s">
        <v>228</v>
      </c>
      <c r="D44" s="54" t="s">
        <v>229</v>
      </c>
      <c r="E44" s="12">
        <v>200</v>
      </c>
      <c r="F44" s="15" t="s">
        <v>152</v>
      </c>
      <c r="G44" s="17">
        <v>2500</v>
      </c>
      <c r="H44" s="20">
        <f t="shared" si="0"/>
        <v>500000</v>
      </c>
      <c r="I44" s="19" t="s">
        <v>259</v>
      </c>
      <c r="J44" s="12">
        <v>200</v>
      </c>
      <c r="K44" s="19" t="s">
        <v>276</v>
      </c>
    </row>
    <row r="45" spans="1:11" s="21" customFormat="1" ht="78" customHeight="1">
      <c r="A45" s="19">
        <f t="shared" si="1"/>
        <v>41</v>
      </c>
      <c r="B45" s="10" t="s">
        <v>91</v>
      </c>
      <c r="C45" s="7" t="s">
        <v>230</v>
      </c>
      <c r="D45" s="54" t="s">
        <v>328</v>
      </c>
      <c r="E45" s="14">
        <v>15</v>
      </c>
      <c r="F45" s="15" t="s">
        <v>150</v>
      </c>
      <c r="G45" s="18">
        <v>3220</v>
      </c>
      <c r="H45" s="20">
        <f t="shared" si="0"/>
        <v>48300</v>
      </c>
      <c r="I45" s="19" t="s">
        <v>259</v>
      </c>
      <c r="J45" s="14">
        <v>15</v>
      </c>
      <c r="K45" s="19" t="s">
        <v>276</v>
      </c>
    </row>
    <row r="46" spans="1:11" s="21" customFormat="1" ht="90.75" customHeight="1">
      <c r="A46" s="19">
        <f t="shared" si="1"/>
        <v>42</v>
      </c>
      <c r="B46" s="10" t="s">
        <v>93</v>
      </c>
      <c r="C46" s="7" t="s">
        <v>231</v>
      </c>
      <c r="D46" s="54" t="s">
        <v>329</v>
      </c>
      <c r="E46" s="14">
        <v>20</v>
      </c>
      <c r="F46" s="15" t="s">
        <v>150</v>
      </c>
      <c r="G46" s="18">
        <v>2502</v>
      </c>
      <c r="H46" s="20">
        <f t="shared" si="0"/>
        <v>50040</v>
      </c>
      <c r="I46" s="19" t="s">
        <v>259</v>
      </c>
      <c r="J46" s="14">
        <v>20</v>
      </c>
      <c r="K46" s="19" t="s">
        <v>276</v>
      </c>
    </row>
    <row r="47" spans="1:11" s="21" customFormat="1" ht="198">
      <c r="A47" s="19">
        <f t="shared" si="1"/>
        <v>43</v>
      </c>
      <c r="B47" s="10" t="s">
        <v>95</v>
      </c>
      <c r="C47" s="7" t="s">
        <v>232</v>
      </c>
      <c r="D47" s="54" t="s">
        <v>330</v>
      </c>
      <c r="E47" s="14">
        <v>60</v>
      </c>
      <c r="F47" s="15" t="s">
        <v>150</v>
      </c>
      <c r="G47" s="18">
        <v>5000</v>
      </c>
      <c r="H47" s="20">
        <f t="shared" si="0"/>
        <v>300000</v>
      </c>
      <c r="I47" s="19" t="s">
        <v>259</v>
      </c>
      <c r="J47" s="14">
        <v>60</v>
      </c>
      <c r="K47" s="19" t="s">
        <v>276</v>
      </c>
    </row>
    <row r="48" spans="1:11" s="21" customFormat="1" ht="57" customHeight="1">
      <c r="A48" s="19">
        <f t="shared" si="1"/>
        <v>44</v>
      </c>
      <c r="B48" s="10" t="s">
        <v>97</v>
      </c>
      <c r="C48" s="7" t="s">
        <v>233</v>
      </c>
      <c r="D48" s="54" t="s">
        <v>300</v>
      </c>
      <c r="E48" s="14">
        <v>500</v>
      </c>
      <c r="F48" s="15" t="s">
        <v>150</v>
      </c>
      <c r="G48" s="18">
        <v>8</v>
      </c>
      <c r="H48" s="20">
        <f t="shared" si="0"/>
        <v>4000</v>
      </c>
      <c r="I48" s="19" t="s">
        <v>259</v>
      </c>
      <c r="J48" s="14">
        <v>500</v>
      </c>
      <c r="K48" s="19" t="s">
        <v>276</v>
      </c>
    </row>
    <row r="49" spans="1:11" s="21" customFormat="1" ht="99">
      <c r="A49" s="19">
        <f t="shared" si="1"/>
        <v>45</v>
      </c>
      <c r="B49" s="10" t="s">
        <v>99</v>
      </c>
      <c r="C49" s="7" t="s">
        <v>234</v>
      </c>
      <c r="D49" s="54" t="s">
        <v>301</v>
      </c>
      <c r="E49" s="14">
        <v>20</v>
      </c>
      <c r="F49" s="15" t="s">
        <v>150</v>
      </c>
      <c r="G49" s="18">
        <v>800</v>
      </c>
      <c r="H49" s="20">
        <f t="shared" si="0"/>
        <v>16000</v>
      </c>
      <c r="I49" s="19" t="s">
        <v>259</v>
      </c>
      <c r="J49" s="14">
        <v>20</v>
      </c>
      <c r="K49" s="19" t="s">
        <v>276</v>
      </c>
    </row>
    <row r="50" spans="1:11" s="21" customFormat="1" ht="76.5" customHeight="1">
      <c r="A50" s="19">
        <f t="shared" si="1"/>
        <v>46</v>
      </c>
      <c r="B50" s="10" t="s">
        <v>101</v>
      </c>
      <c r="C50" s="7" t="s">
        <v>236</v>
      </c>
      <c r="D50" s="54" t="s">
        <v>238</v>
      </c>
      <c r="E50" s="14">
        <v>30</v>
      </c>
      <c r="F50" s="15" t="s">
        <v>150</v>
      </c>
      <c r="G50" s="18">
        <v>650</v>
      </c>
      <c r="H50" s="20">
        <f t="shared" si="0"/>
        <v>19500</v>
      </c>
      <c r="I50" s="19" t="s">
        <v>259</v>
      </c>
      <c r="J50" s="14">
        <v>30</v>
      </c>
      <c r="K50" s="19" t="s">
        <v>276</v>
      </c>
    </row>
    <row r="51" spans="1:11" s="21" customFormat="1" ht="71.25" customHeight="1">
      <c r="A51" s="19">
        <f t="shared" si="1"/>
        <v>47</v>
      </c>
      <c r="B51" s="10" t="s">
        <v>103</v>
      </c>
      <c r="C51" s="7" t="s">
        <v>235</v>
      </c>
      <c r="D51" s="54" t="s">
        <v>237</v>
      </c>
      <c r="E51" s="14">
        <v>30</v>
      </c>
      <c r="F51" s="15" t="s">
        <v>150</v>
      </c>
      <c r="G51" s="18">
        <v>50</v>
      </c>
      <c r="H51" s="20">
        <f t="shared" si="0"/>
        <v>1500</v>
      </c>
      <c r="I51" s="19" t="s">
        <v>259</v>
      </c>
      <c r="J51" s="14">
        <v>30</v>
      </c>
      <c r="K51" s="19" t="s">
        <v>276</v>
      </c>
    </row>
    <row r="52" spans="1:11" s="21" customFormat="1" ht="74.25" customHeight="1">
      <c r="A52" s="19">
        <f t="shared" si="1"/>
        <v>48</v>
      </c>
      <c r="B52" s="10" t="s">
        <v>105</v>
      </c>
      <c r="C52" s="7" t="s">
        <v>243</v>
      </c>
      <c r="D52" s="54" t="s">
        <v>244</v>
      </c>
      <c r="E52" s="14">
        <v>30</v>
      </c>
      <c r="F52" s="15" t="s">
        <v>150</v>
      </c>
      <c r="G52" s="18">
        <v>1600</v>
      </c>
      <c r="H52" s="20">
        <f t="shared" si="0"/>
        <v>48000</v>
      </c>
      <c r="I52" s="19" t="s">
        <v>259</v>
      </c>
      <c r="J52" s="14">
        <v>30</v>
      </c>
      <c r="K52" s="19" t="s">
        <v>276</v>
      </c>
    </row>
    <row r="53" spans="1:11" s="21" customFormat="1" ht="82.5">
      <c r="A53" s="19">
        <f t="shared" si="1"/>
        <v>49</v>
      </c>
      <c r="B53" s="10" t="s">
        <v>107</v>
      </c>
      <c r="C53" s="7" t="s">
        <v>245</v>
      </c>
      <c r="D53" s="54" t="s">
        <v>246</v>
      </c>
      <c r="E53" s="14">
        <v>50</v>
      </c>
      <c r="F53" s="15" t="s">
        <v>150</v>
      </c>
      <c r="G53" s="18">
        <v>400</v>
      </c>
      <c r="H53" s="20">
        <f t="shared" si="0"/>
        <v>20000</v>
      </c>
      <c r="I53" s="19" t="s">
        <v>259</v>
      </c>
      <c r="J53" s="14">
        <v>50</v>
      </c>
      <c r="K53" s="19" t="s">
        <v>276</v>
      </c>
    </row>
    <row r="54" spans="1:11" s="21" customFormat="1" ht="105" customHeight="1">
      <c r="A54" s="19">
        <f t="shared" si="1"/>
        <v>50</v>
      </c>
      <c r="B54" s="10" t="s">
        <v>109</v>
      </c>
      <c r="C54" s="7" t="s">
        <v>247</v>
      </c>
      <c r="D54" s="54" t="s">
        <v>248</v>
      </c>
      <c r="E54" s="14">
        <v>300</v>
      </c>
      <c r="F54" s="16" t="s">
        <v>152</v>
      </c>
      <c r="G54" s="18">
        <v>280</v>
      </c>
      <c r="H54" s="20">
        <f t="shared" si="0"/>
        <v>84000</v>
      </c>
      <c r="I54" s="19" t="s">
        <v>259</v>
      </c>
      <c r="J54" s="14">
        <v>300</v>
      </c>
      <c r="K54" s="19" t="s">
        <v>276</v>
      </c>
    </row>
    <row r="55" spans="1:11" s="21" customFormat="1" ht="59.25" customHeight="1">
      <c r="A55" s="19">
        <f t="shared" si="1"/>
        <v>51</v>
      </c>
      <c r="B55" s="10" t="s">
        <v>111</v>
      </c>
      <c r="C55" s="7" t="s">
        <v>249</v>
      </c>
      <c r="D55" s="54" t="s">
        <v>272</v>
      </c>
      <c r="E55" s="14">
        <v>10</v>
      </c>
      <c r="F55" s="15" t="s">
        <v>150</v>
      </c>
      <c r="G55" s="18">
        <v>800</v>
      </c>
      <c r="H55" s="20">
        <f t="shared" si="0"/>
        <v>8000</v>
      </c>
      <c r="I55" s="19" t="s">
        <v>259</v>
      </c>
      <c r="J55" s="14">
        <v>10</v>
      </c>
      <c r="K55" s="19" t="s">
        <v>276</v>
      </c>
    </row>
    <row r="56" spans="1:11" s="21" customFormat="1" ht="66">
      <c r="A56" s="19">
        <f t="shared" si="1"/>
        <v>52</v>
      </c>
      <c r="B56" s="10" t="s">
        <v>112</v>
      </c>
      <c r="C56" s="7" t="s">
        <v>250</v>
      </c>
      <c r="D56" s="54" t="s">
        <v>251</v>
      </c>
      <c r="E56" s="14">
        <v>10</v>
      </c>
      <c r="F56" s="15" t="s">
        <v>150</v>
      </c>
      <c r="G56" s="18">
        <v>2900</v>
      </c>
      <c r="H56" s="20">
        <f t="shared" si="0"/>
        <v>29000</v>
      </c>
      <c r="I56" s="19" t="s">
        <v>259</v>
      </c>
      <c r="J56" s="14">
        <v>10</v>
      </c>
      <c r="K56" s="19" t="s">
        <v>276</v>
      </c>
    </row>
    <row r="57" spans="1:11" s="21" customFormat="1" ht="60" customHeight="1">
      <c r="A57" s="19">
        <f t="shared" si="1"/>
        <v>53</v>
      </c>
      <c r="B57" s="10" t="s">
        <v>114</v>
      </c>
      <c r="C57" s="7" t="s">
        <v>255</v>
      </c>
      <c r="D57" s="54" t="s">
        <v>266</v>
      </c>
      <c r="E57" s="14">
        <v>25</v>
      </c>
      <c r="F57" s="15" t="s">
        <v>150</v>
      </c>
      <c r="G57" s="18">
        <v>8600</v>
      </c>
      <c r="H57" s="20">
        <f t="shared" si="0"/>
        <v>215000</v>
      </c>
      <c r="I57" s="19" t="s">
        <v>259</v>
      </c>
      <c r="J57" s="14">
        <v>25</v>
      </c>
      <c r="K57" s="19" t="s">
        <v>276</v>
      </c>
    </row>
    <row r="58" spans="1:11" s="21" customFormat="1" ht="75.75" customHeight="1">
      <c r="A58" s="19">
        <f t="shared" si="1"/>
        <v>54</v>
      </c>
      <c r="B58" s="10" t="s">
        <v>116</v>
      </c>
      <c r="C58" s="7" t="s">
        <v>254</v>
      </c>
      <c r="D58" s="54" t="s">
        <v>267</v>
      </c>
      <c r="E58" s="14">
        <v>67</v>
      </c>
      <c r="F58" s="15" t="s">
        <v>150</v>
      </c>
      <c r="G58" s="18">
        <v>2200</v>
      </c>
      <c r="H58" s="20">
        <f t="shared" si="0"/>
        <v>147400</v>
      </c>
      <c r="I58" s="19" t="s">
        <v>259</v>
      </c>
      <c r="J58" s="14">
        <v>67</v>
      </c>
      <c r="K58" s="19" t="s">
        <v>276</v>
      </c>
    </row>
    <row r="59" spans="1:11" s="21" customFormat="1" ht="66">
      <c r="A59" s="19">
        <f t="shared" si="1"/>
        <v>55</v>
      </c>
      <c r="B59" s="10" t="s">
        <v>118</v>
      </c>
      <c r="C59" s="7" t="s">
        <v>253</v>
      </c>
      <c r="D59" s="54" t="s">
        <v>268</v>
      </c>
      <c r="E59" s="14">
        <v>70</v>
      </c>
      <c r="F59" s="15" t="s">
        <v>150</v>
      </c>
      <c r="G59" s="18">
        <v>1930</v>
      </c>
      <c r="H59" s="20">
        <f t="shared" si="0"/>
        <v>135100</v>
      </c>
      <c r="I59" s="19" t="s">
        <v>259</v>
      </c>
      <c r="J59" s="14">
        <v>70</v>
      </c>
      <c r="K59" s="19" t="s">
        <v>276</v>
      </c>
    </row>
    <row r="60" spans="1:11" s="21" customFormat="1" ht="66">
      <c r="A60" s="19">
        <f>A59+1</f>
        <v>56</v>
      </c>
      <c r="B60" s="10" t="s">
        <v>120</v>
      </c>
      <c r="C60" s="7" t="s">
        <v>252</v>
      </c>
      <c r="D60" s="54" t="s">
        <v>269</v>
      </c>
      <c r="E60" s="14">
        <v>70</v>
      </c>
      <c r="F60" s="15" t="s">
        <v>150</v>
      </c>
      <c r="G60" s="18">
        <v>3500</v>
      </c>
      <c r="H60" s="20">
        <f t="shared" si="0"/>
        <v>245000</v>
      </c>
      <c r="I60" s="19" t="s">
        <v>259</v>
      </c>
      <c r="J60" s="14">
        <v>70</v>
      </c>
      <c r="K60" s="19" t="s">
        <v>276</v>
      </c>
    </row>
    <row r="61" spans="1:11" s="21" customFormat="1" ht="66">
      <c r="A61" s="19">
        <f t="shared" si="1"/>
        <v>57</v>
      </c>
      <c r="B61" s="10" t="s">
        <v>122</v>
      </c>
      <c r="C61" s="7" t="s">
        <v>256</v>
      </c>
      <c r="D61" s="54" t="s">
        <v>270</v>
      </c>
      <c r="E61" s="14">
        <v>30</v>
      </c>
      <c r="F61" s="15" t="s">
        <v>150</v>
      </c>
      <c r="G61" s="14">
        <v>320</v>
      </c>
      <c r="H61" s="20">
        <f t="shared" si="0"/>
        <v>9600</v>
      </c>
      <c r="I61" s="19" t="s">
        <v>259</v>
      </c>
      <c r="J61" s="14">
        <v>30</v>
      </c>
      <c r="K61" s="19" t="s">
        <v>276</v>
      </c>
    </row>
    <row r="62" spans="1:11" s="21" customFormat="1" ht="66" customHeight="1">
      <c r="A62" s="19">
        <f t="shared" si="1"/>
        <v>58</v>
      </c>
      <c r="B62" s="10" t="s">
        <v>124</v>
      </c>
      <c r="C62" s="7" t="s">
        <v>257</v>
      </c>
      <c r="D62" s="54" t="s">
        <v>271</v>
      </c>
      <c r="E62" s="14">
        <v>10</v>
      </c>
      <c r="F62" s="15" t="s">
        <v>150</v>
      </c>
      <c r="G62" s="18">
        <v>2020</v>
      </c>
      <c r="H62" s="20">
        <f t="shared" si="0"/>
        <v>20200</v>
      </c>
      <c r="I62" s="19" t="s">
        <v>259</v>
      </c>
      <c r="J62" s="14">
        <v>10</v>
      </c>
      <c r="K62" s="19" t="s">
        <v>276</v>
      </c>
    </row>
    <row r="63" spans="1:11" s="21" customFormat="1" ht="17.25">
      <c r="A63" s="19"/>
      <c r="B63" s="73" t="s">
        <v>142</v>
      </c>
      <c r="C63" s="74"/>
      <c r="D63" s="74"/>
      <c r="E63" s="74"/>
      <c r="F63" s="74"/>
      <c r="G63" s="75"/>
      <c r="H63" s="23">
        <f>SUM(H5:H62)</f>
        <v>20652586.399999999</v>
      </c>
      <c r="I63" s="19"/>
      <c r="J63" s="19"/>
      <c r="K63" s="19"/>
    </row>
  </sheetData>
  <mergeCells count="12">
    <mergeCell ref="I3:K3"/>
    <mergeCell ref="B63:G63"/>
    <mergeCell ref="A1:K1"/>
    <mergeCell ref="A2:K2"/>
    <mergeCell ref="A3:A4"/>
    <mergeCell ref="B3:B4"/>
    <mergeCell ref="C3:C4"/>
    <mergeCell ref="D3:D4"/>
    <mergeCell ref="E3:E4"/>
    <mergeCell ref="F3:F4"/>
    <mergeCell ref="G3:G4"/>
    <mergeCell ref="H3:H4"/>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Hay</vt:lpstr>
      <vt:lpstr>Rus</vt:lpstr>
      <vt:lpstr>Hay!Область_печати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siroo</dc:creator>
  <cp:keywords>https://mul2-mia.gov.am/tasks/4264534/oneclick?token=88219688eb6a6fbf196f3cd2d5586ec2</cp:keywords>
  <cp:lastModifiedBy>User</cp:lastModifiedBy>
  <cp:lastPrinted>2025-05-12T05:10:46Z</cp:lastPrinted>
  <dcterms:created xsi:type="dcterms:W3CDTF">2011-02-11T06:59:07Z</dcterms:created>
  <dcterms:modified xsi:type="dcterms:W3CDTF">2026-02-09T07:10:49Z</dcterms:modified>
</cp:coreProperties>
</file>